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315" windowHeight="12540" tabRatio="764"/>
  </bookViews>
  <sheets>
    <sheet name="H24.1.1" sheetId="35" r:id="rId1"/>
    <sheet name="H24.2.1" sheetId="34" r:id="rId2"/>
    <sheet name="H24.3.1" sheetId="33" r:id="rId3"/>
    <sheet name="H24.4.1" sheetId="32" r:id="rId4"/>
    <sheet name="H24.5.1" sheetId="31" r:id="rId5"/>
    <sheet name="H24.6.1" sheetId="30" r:id="rId6"/>
    <sheet name="H24.7.1" sheetId="29" r:id="rId7"/>
    <sheet name="H24.8.1" sheetId="28" r:id="rId8"/>
    <sheet name="H24.9.1" sheetId="27" r:id="rId9"/>
    <sheet name="H24.10.1" sheetId="26" r:id="rId10"/>
    <sheet name="H24.11.1 " sheetId="25" r:id="rId11"/>
    <sheet name="H24.12.1" sheetId="24" r:id="rId12"/>
  </sheets>
  <definedNames>
    <definedName name="_xlnm.Print_Area" localSheetId="0">H24.1.1!$A$1:$K$38</definedName>
    <definedName name="_xlnm.Print_Area" localSheetId="9">H24.10.1!$A$1:$K$38</definedName>
    <definedName name="_xlnm.Print_Area" localSheetId="10">'H24.11.1 '!$A$1:$K$38</definedName>
    <definedName name="_xlnm.Print_Area" localSheetId="11">H24.12.1!$A$1:$K$38</definedName>
    <definedName name="_xlnm.Print_Area" localSheetId="1">H24.2.1!$A$1:$K$38</definedName>
    <definedName name="_xlnm.Print_Area" localSheetId="2">H24.3.1!$A$1:$K$38</definedName>
    <definedName name="_xlnm.Print_Area" localSheetId="3">H24.4.1!$A$1:$K$38</definedName>
    <definedName name="_xlnm.Print_Area" localSheetId="4">H24.5.1!$A$1:$K$38</definedName>
    <definedName name="_xlnm.Print_Area" localSheetId="5">H24.6.1!$A$1:$K$38</definedName>
    <definedName name="_xlnm.Print_Area" localSheetId="7">H24.8.1!$A$1:$K$42</definedName>
    <definedName name="_xlnm.Print_Area" localSheetId="8">H24.9.1!$A$1:$K$42</definedName>
  </definedNames>
  <calcPr calcId="145621"/>
</workbook>
</file>

<file path=xl/calcChain.xml><?xml version="1.0" encoding="utf-8"?>
<calcChain xmlns="http://schemas.openxmlformats.org/spreadsheetml/2006/main">
  <c r="H7" i="35" l="1"/>
  <c r="H8" i="35"/>
  <c r="C9" i="35"/>
  <c r="H9" i="35" s="1"/>
  <c r="F9" i="35"/>
  <c r="J9" i="35"/>
  <c r="H10" i="35"/>
  <c r="H7" i="34"/>
  <c r="H8" i="34"/>
  <c r="C9" i="34"/>
  <c r="H9" i="34" s="1"/>
  <c r="F9" i="34"/>
  <c r="J9" i="34"/>
  <c r="H10" i="34"/>
  <c r="H7" i="33"/>
  <c r="H8" i="33"/>
  <c r="C9" i="33"/>
  <c r="H9" i="33" s="1"/>
  <c r="F9" i="33"/>
  <c r="J9" i="33"/>
  <c r="H10" i="33"/>
  <c r="C29" i="33"/>
  <c r="H7" i="32"/>
  <c r="H8" i="32"/>
  <c r="C9" i="32"/>
  <c r="F9" i="32"/>
  <c r="H9" i="32" s="1"/>
  <c r="J9" i="32"/>
  <c r="H10" i="32"/>
  <c r="C29" i="32"/>
  <c r="H7" i="31"/>
  <c r="J7" i="31"/>
  <c r="H8" i="31"/>
  <c r="C9" i="31"/>
  <c r="C29" i="31" s="1"/>
  <c r="F9" i="31"/>
  <c r="J9" i="31"/>
  <c r="H10" i="31"/>
  <c r="H7" i="30"/>
  <c r="J7" i="30"/>
  <c r="J9" i="30" s="1"/>
  <c r="H8" i="30"/>
  <c r="C9" i="30"/>
  <c r="C29" i="30" s="1"/>
  <c r="F9" i="30"/>
  <c r="H10" i="30"/>
  <c r="H7" i="29"/>
  <c r="J7" i="29"/>
  <c r="H8" i="29"/>
  <c r="C9" i="29"/>
  <c r="C29" i="29" s="1"/>
  <c r="F9" i="29"/>
  <c r="J9" i="29"/>
  <c r="H10" i="29"/>
  <c r="H7" i="28"/>
  <c r="J7" i="28"/>
  <c r="J9" i="28" s="1"/>
  <c r="H8" i="28"/>
  <c r="C9" i="28"/>
  <c r="C29" i="28" s="1"/>
  <c r="F9" i="28"/>
  <c r="H10" i="28"/>
  <c r="H7" i="27"/>
  <c r="J7" i="27"/>
  <c r="H8" i="27"/>
  <c r="C9" i="27"/>
  <c r="C29" i="27" s="1"/>
  <c r="F9" i="27"/>
  <c r="J9" i="27"/>
  <c r="H10" i="27"/>
  <c r="H7" i="26"/>
  <c r="H8" i="26"/>
  <c r="C9" i="26"/>
  <c r="H9" i="26" s="1"/>
  <c r="F9" i="26"/>
  <c r="J9" i="26"/>
  <c r="H10" i="26"/>
  <c r="C29" i="26"/>
  <c r="H7" i="25"/>
  <c r="H8" i="25"/>
  <c r="C9" i="25"/>
  <c r="F9" i="25"/>
  <c r="H9" i="25" s="1"/>
  <c r="J9" i="25"/>
  <c r="H10" i="25"/>
  <c r="C29" i="25"/>
  <c r="H7" i="24"/>
  <c r="H8" i="24"/>
  <c r="C9" i="24"/>
  <c r="F9" i="24"/>
  <c r="H9" i="24"/>
  <c r="J9" i="24"/>
  <c r="H10" i="24"/>
  <c r="C29" i="24"/>
  <c r="C29" i="35" l="1"/>
  <c r="C29" i="34"/>
  <c r="H9" i="31"/>
  <c r="H9" i="30"/>
  <c r="H9" i="29"/>
  <c r="H9" i="28"/>
  <c r="H9" i="27"/>
</calcChain>
</file>

<file path=xl/sharedStrings.xml><?xml version="1.0" encoding="utf-8"?>
<sst xmlns="http://schemas.openxmlformats.org/spreadsheetml/2006/main" count="758" uniqueCount="100">
  <si>
    <t>対 前 年 増 減</t>
  </si>
  <si>
    <t xml:space="preserve">人 口   </t>
  </si>
  <si>
    <t>男</t>
  </si>
  <si>
    <t>女</t>
  </si>
  <si>
    <t>計</t>
  </si>
  <si>
    <t>世 帯 数</t>
  </si>
  <si>
    <t>地   区   別</t>
  </si>
  <si>
    <t>人     口</t>
  </si>
  <si>
    <t>世 帯 数</t>
    <phoneticPr fontId="2"/>
  </si>
  <si>
    <t>人    口</t>
  </si>
  <si>
    <t>岩国出張所</t>
  </si>
  <si>
    <t>北河内出張所</t>
    <rPh sb="0" eb="1">
      <t>キタ</t>
    </rPh>
    <rPh sb="1" eb="3">
      <t>コウチ</t>
    </rPh>
    <phoneticPr fontId="2"/>
  </si>
  <si>
    <t>平田出張所</t>
  </si>
  <si>
    <t>南河内出張所</t>
    <rPh sb="0" eb="1">
      <t>ミナミ</t>
    </rPh>
    <rPh sb="1" eb="2">
      <t>カワ</t>
    </rPh>
    <phoneticPr fontId="2"/>
  </si>
  <si>
    <t>本庁</t>
  </si>
  <si>
    <t>師木野出張所</t>
    <rPh sb="0" eb="3">
      <t>シギノ</t>
    </rPh>
    <phoneticPr fontId="2"/>
  </si>
  <si>
    <t>装港出張所</t>
  </si>
  <si>
    <t>通津出張所</t>
    <rPh sb="0" eb="2">
      <t>ツヅ</t>
    </rPh>
    <phoneticPr fontId="2"/>
  </si>
  <si>
    <t>川下出張所</t>
  </si>
  <si>
    <t>由宇総合支所</t>
    <rPh sb="0" eb="2">
      <t>ユウ</t>
    </rPh>
    <rPh sb="2" eb="4">
      <t>ソウゴウ</t>
    </rPh>
    <rPh sb="4" eb="6">
      <t>シショ</t>
    </rPh>
    <phoneticPr fontId="2"/>
  </si>
  <si>
    <t>愛宕出張所</t>
  </si>
  <si>
    <t>玖珂総合支所</t>
    <rPh sb="0" eb="2">
      <t>クガ</t>
    </rPh>
    <rPh sb="2" eb="4">
      <t>ソウゴウ</t>
    </rPh>
    <rPh sb="4" eb="6">
      <t>シショ</t>
    </rPh>
    <phoneticPr fontId="2"/>
  </si>
  <si>
    <t>灘出張所</t>
  </si>
  <si>
    <t>本郷総合支所</t>
    <rPh sb="0" eb="2">
      <t>ホンゴウ</t>
    </rPh>
    <rPh sb="2" eb="4">
      <t>ソウゴウ</t>
    </rPh>
    <rPh sb="4" eb="6">
      <t>シショ</t>
    </rPh>
    <phoneticPr fontId="2"/>
  </si>
  <si>
    <t>柱島出張所</t>
  </si>
  <si>
    <t>周東総合支所</t>
    <rPh sb="0" eb="2">
      <t>シュウトウ</t>
    </rPh>
    <phoneticPr fontId="6"/>
  </si>
  <si>
    <t>小瀬出張所</t>
    <rPh sb="0" eb="2">
      <t>オゼ</t>
    </rPh>
    <phoneticPr fontId="2"/>
  </si>
  <si>
    <t>錦総合支所</t>
    <rPh sb="0" eb="1">
      <t>ニシキ</t>
    </rPh>
    <phoneticPr fontId="6"/>
  </si>
  <si>
    <t>藤河出張所</t>
    <rPh sb="0" eb="2">
      <t>フジカワ</t>
    </rPh>
    <phoneticPr fontId="2"/>
  </si>
  <si>
    <t>美川総合支所</t>
    <rPh sb="0" eb="2">
      <t>ミカワ</t>
    </rPh>
    <phoneticPr fontId="6"/>
  </si>
  <si>
    <t>御庄出張所</t>
    <rPh sb="0" eb="2">
      <t>ミショウ</t>
    </rPh>
    <phoneticPr fontId="2"/>
  </si>
  <si>
    <t>美和総合支所</t>
    <rPh sb="0" eb="2">
      <t>ミワ</t>
    </rPh>
    <rPh sb="2" eb="4">
      <t>ソウゴウ</t>
    </rPh>
    <rPh sb="4" eb="6">
      <t>シショ</t>
    </rPh>
    <phoneticPr fontId="2"/>
  </si>
  <si>
    <t>３歳未満児</t>
    <rPh sb="1" eb="2">
      <t>サイ</t>
    </rPh>
    <rPh sb="2" eb="4">
      <t>ミマン</t>
    </rPh>
    <rPh sb="4" eb="5">
      <t>ジ</t>
    </rPh>
    <phoneticPr fontId="2"/>
  </si>
  <si>
    <t>県</t>
    <rPh sb="0" eb="1">
      <t>ケン</t>
    </rPh>
    <phoneticPr fontId="2"/>
  </si>
  <si>
    <t>国</t>
    <rPh sb="0" eb="1">
      <t>クニ</t>
    </rPh>
    <phoneticPr fontId="2"/>
  </si>
  <si>
    <t>　人口</t>
    <phoneticPr fontId="2"/>
  </si>
  <si>
    <t>1)　65歳以上の人口／総人口</t>
  </si>
  <si>
    <t>人口</t>
    <rPh sb="0" eb="2">
      <t>ジンコウ</t>
    </rPh>
    <phoneticPr fontId="2"/>
  </si>
  <si>
    <t>世帯数</t>
    <rPh sb="0" eb="3">
      <t>セタイスウ</t>
    </rPh>
    <phoneticPr fontId="2"/>
  </si>
  <si>
    <t>面積　2)</t>
    <rPh sb="0" eb="2">
      <t>メンセキ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</si>
  <si>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</si>
  <si>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</si>
  <si>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</si>
  <si>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(k㎡）</t>
    <phoneticPr fontId="2"/>
  </si>
  <si>
    <t>1)　平成18年3月20日現在の市の境域に基づいて組み替えた数値</t>
    <rPh sb="3" eb="5">
      <t>ヘイセイ</t>
    </rPh>
    <rPh sb="7" eb="8">
      <t>ネン</t>
    </rPh>
    <rPh sb="9" eb="10">
      <t>ガツ</t>
    </rPh>
    <rPh sb="12" eb="13">
      <t>ヒ</t>
    </rPh>
    <rPh sb="13" eb="15">
      <t>ゲンザイ</t>
    </rPh>
    <rPh sb="16" eb="17">
      <t>シ</t>
    </rPh>
    <rPh sb="18" eb="20">
      <t>キョウイキ</t>
    </rPh>
    <rPh sb="21" eb="22">
      <t>モト</t>
    </rPh>
    <rPh sb="25" eb="26">
      <t>ク</t>
    </rPh>
    <rPh sb="27" eb="28">
      <t>カ</t>
    </rPh>
    <rPh sb="30" eb="32">
      <t>スウチ</t>
    </rPh>
    <phoneticPr fontId="2"/>
  </si>
  <si>
    <t>国勢調査の
数値</t>
    <rPh sb="0" eb="2">
      <t>コクセイ</t>
    </rPh>
    <rPh sb="2" eb="4">
      <t>チョウサ</t>
    </rPh>
    <rPh sb="6" eb="8">
      <t>スウチ</t>
    </rPh>
    <phoneticPr fontId="2"/>
  </si>
  <si>
    <t>平成17年　1)</t>
    <rPh sb="0" eb="2">
      <t>ヘイセイ</t>
    </rPh>
    <rPh sb="4" eb="5">
      <t>ネン</t>
    </rPh>
    <phoneticPr fontId="2"/>
  </si>
  <si>
    <t>高齢化率　　1)</t>
    <rPh sb="0" eb="3">
      <t>コウレイカ</t>
    </rPh>
    <rPh sb="3" eb="4">
      <t>リツ</t>
    </rPh>
    <phoneticPr fontId="2"/>
  </si>
  <si>
    <t>平成22年国勢調査の数値</t>
    <rPh sb="0" eb="2">
      <t>ヘイセイ</t>
    </rPh>
    <rPh sb="4" eb="5">
      <t>ネン</t>
    </rPh>
    <rPh sb="5" eb="7">
      <t>コクセイ</t>
    </rPh>
    <rPh sb="7" eb="9">
      <t>チョウサ</t>
    </rPh>
    <rPh sb="10" eb="12">
      <t>スウチ</t>
    </rPh>
    <phoneticPr fontId="2"/>
  </si>
  <si>
    <t>市</t>
    <rPh sb="0" eb="1">
      <t>シ</t>
    </rPh>
    <phoneticPr fontId="2"/>
  </si>
  <si>
    <t>平成22年</t>
    <rPh sb="0" eb="2">
      <t>ヘイセイ</t>
    </rPh>
    <rPh sb="4" eb="5">
      <t>ネン</t>
    </rPh>
    <phoneticPr fontId="2"/>
  </si>
  <si>
    <t>2)　国土地理院｢平成23年全国都道府県市区町村別面積調｣による平成23年10月1日現在の数値</t>
    <rPh sb="3" eb="5">
      <t>コクド</t>
    </rPh>
    <rPh sb="5" eb="7">
      <t>チリ</t>
    </rPh>
    <rPh sb="7" eb="8">
      <t>イン</t>
    </rPh>
    <rPh sb="9" eb="11">
      <t>ヘイセイ</t>
    </rPh>
    <rPh sb="13" eb="14">
      <t>ネン</t>
    </rPh>
    <rPh sb="14" eb="16">
      <t>ゼンコク</t>
    </rPh>
    <rPh sb="16" eb="20">
      <t>トドウフケン</t>
    </rPh>
    <rPh sb="20" eb="22">
      <t>シク</t>
    </rPh>
    <rPh sb="22" eb="24">
      <t>チョウソン</t>
    </rPh>
    <rPh sb="24" eb="25">
      <t>ベツ</t>
    </rPh>
    <rPh sb="25" eb="27">
      <t>メンセキ</t>
    </rPh>
    <rPh sb="27" eb="28">
      <t>シラ</t>
    </rPh>
    <rPh sb="32" eb="34">
      <t>ヘイセイ</t>
    </rPh>
    <rPh sb="36" eb="37">
      <t>ネン</t>
    </rPh>
    <rPh sb="39" eb="40">
      <t>ガツ</t>
    </rPh>
    <rPh sb="41" eb="42">
      <t>ヒ</t>
    </rPh>
    <rPh sb="42" eb="44">
      <t>ゲンザイ</t>
    </rPh>
    <rPh sb="45" eb="46">
      <t>カズ</t>
    </rPh>
    <rPh sb="46" eb="47">
      <t>アタイ</t>
    </rPh>
    <phoneticPr fontId="2"/>
  </si>
  <si>
    <t>地   区   別</t>
    <phoneticPr fontId="2"/>
  </si>
  <si>
    <t>合　計
Ａ　＋　Ｂ</t>
    <rPh sb="0" eb="1">
      <t>ゴウ</t>
    </rPh>
    <rPh sb="2" eb="3">
      <t>ケイ</t>
    </rPh>
    <phoneticPr fontId="2"/>
  </si>
  <si>
    <t>（注）　日本人の人口</t>
    <rPh sb="1" eb="2">
      <t>チュウ</t>
    </rPh>
    <rPh sb="4" eb="6">
      <t>ニホン</t>
    </rPh>
    <rPh sb="6" eb="7">
      <t>ジン</t>
    </rPh>
    <rPh sb="8" eb="10">
      <t>ジンコウ</t>
    </rPh>
    <phoneticPr fontId="2"/>
  </si>
  <si>
    <t>日本人人口</t>
    <rPh sb="0" eb="3">
      <t>ニホンジン</t>
    </rPh>
    <rPh sb="3" eb="5">
      <t>ジンコウ</t>
    </rPh>
    <phoneticPr fontId="2"/>
  </si>
  <si>
    <t>65歳以上人口</t>
    <phoneticPr fontId="2"/>
  </si>
  <si>
    <t>日  本  人
人  口
Ａ</t>
    <rPh sb="0" eb="1">
      <t>ヒ</t>
    </rPh>
    <rPh sb="3" eb="4">
      <t>ホン</t>
    </rPh>
    <rPh sb="6" eb="7">
      <t>ジン</t>
    </rPh>
    <rPh sb="8" eb="9">
      <t>ジン</t>
    </rPh>
    <rPh sb="11" eb="12">
      <t>クチ</t>
    </rPh>
    <phoneticPr fontId="2"/>
  </si>
  <si>
    <t>外　国　人
人　口
Ｂ</t>
    <rPh sb="0" eb="1">
      <t>ソト</t>
    </rPh>
    <rPh sb="2" eb="3">
      <t>コク</t>
    </rPh>
    <rPh sb="4" eb="5">
      <t>ジン</t>
    </rPh>
    <rPh sb="6" eb="7">
      <t>ジン</t>
    </rPh>
    <rPh sb="8" eb="9">
      <t>クチ</t>
    </rPh>
    <phoneticPr fontId="2"/>
  </si>
  <si>
    <t>い わ く に の 人 口    平成24年12月</t>
    <rPh sb="17" eb="19">
      <t>ヘイセイ</t>
    </rPh>
    <rPh sb="21" eb="22">
      <t>ネン</t>
    </rPh>
    <rPh sb="24" eb="25">
      <t>ガツ</t>
    </rPh>
    <phoneticPr fontId="2"/>
  </si>
  <si>
    <t>平成24年12月１日現在</t>
    <rPh sb="4" eb="5">
      <t>ネン</t>
    </rPh>
    <rPh sb="7" eb="8">
      <t>ガツ</t>
    </rPh>
    <phoneticPr fontId="2"/>
  </si>
  <si>
    <t>(k㎡）</t>
    <phoneticPr fontId="2"/>
  </si>
  <si>
    <t>　人口</t>
    <phoneticPr fontId="2"/>
  </si>
  <si>
    <t>65歳以上人口</t>
    <phoneticPr fontId="2"/>
  </si>
  <si>
    <t>世 帯 数</t>
    <phoneticPr fontId="2"/>
  </si>
  <si>
    <t>地   区   別</t>
    <phoneticPr fontId="2"/>
  </si>
  <si>
    <t>平成24年11月１日現在</t>
    <rPh sb="4" eb="5">
      <t>ネン</t>
    </rPh>
    <rPh sb="7" eb="8">
      <t>ガツ</t>
    </rPh>
    <phoneticPr fontId="2"/>
  </si>
  <si>
    <t>い わ く に の 人 口    平成24年11月</t>
    <rPh sb="17" eb="19">
      <t>ヘイセイ</t>
    </rPh>
    <rPh sb="21" eb="22">
      <t>ネン</t>
    </rPh>
    <rPh sb="24" eb="25">
      <t>ガツ</t>
    </rPh>
    <phoneticPr fontId="2"/>
  </si>
  <si>
    <t>平成24年10月１日現在</t>
    <rPh sb="4" eb="5">
      <t>ネン</t>
    </rPh>
    <rPh sb="7" eb="8">
      <t>ガツ</t>
    </rPh>
    <phoneticPr fontId="2"/>
  </si>
  <si>
    <t>い わ く に の 人 口    平成24年10月</t>
    <rPh sb="17" eb="19">
      <t>ヘイセイ</t>
    </rPh>
    <rPh sb="21" eb="22">
      <t>ネン</t>
    </rPh>
    <rPh sb="24" eb="25">
      <t>ガツ</t>
    </rPh>
    <phoneticPr fontId="2"/>
  </si>
  <si>
    <t>(k㎡）</t>
    <phoneticPr fontId="2"/>
  </si>
  <si>
    <t>外　国　人　　人　口
Ｂ</t>
    <rPh sb="0" eb="1">
      <t>ソト</t>
    </rPh>
    <rPh sb="2" eb="3">
      <t>コク</t>
    </rPh>
    <rPh sb="4" eb="5">
      <t>ジン</t>
    </rPh>
    <rPh sb="7" eb="8">
      <t>ジン</t>
    </rPh>
    <rPh sb="9" eb="10">
      <t>クチ</t>
    </rPh>
    <phoneticPr fontId="2"/>
  </si>
  <si>
    <t>日  本  人　   人  口
Ａ</t>
    <rPh sb="0" eb="1">
      <t>ヒ</t>
    </rPh>
    <rPh sb="3" eb="4">
      <t>ホン</t>
    </rPh>
    <rPh sb="6" eb="7">
      <t>ジン</t>
    </rPh>
    <rPh sb="11" eb="12">
      <t>ジン</t>
    </rPh>
    <rPh sb="14" eb="15">
      <t>クチ</t>
    </rPh>
    <phoneticPr fontId="2"/>
  </si>
  <si>
    <t>平成24年９月１日現在</t>
    <rPh sb="4" eb="5">
      <t>ネン</t>
    </rPh>
    <rPh sb="6" eb="7">
      <t>ガツ</t>
    </rPh>
    <phoneticPr fontId="2"/>
  </si>
  <si>
    <t>い わ く に の 人 口    平成24年9月</t>
    <rPh sb="17" eb="19">
      <t>ヘイセイ</t>
    </rPh>
    <rPh sb="21" eb="22">
      <t>ネン</t>
    </rPh>
    <rPh sb="23" eb="24">
      <t>ガツ</t>
    </rPh>
    <phoneticPr fontId="2"/>
  </si>
  <si>
    <t>平成24年８月１日現在</t>
    <rPh sb="4" eb="5">
      <t>ネン</t>
    </rPh>
    <rPh sb="6" eb="7">
      <t>ガツ</t>
    </rPh>
    <phoneticPr fontId="2"/>
  </si>
  <si>
    <t>い わ く に の 人 口    平成24年8月</t>
    <rPh sb="17" eb="19">
      <t>ヘイセイ</t>
    </rPh>
    <rPh sb="21" eb="22">
      <t>ネン</t>
    </rPh>
    <rPh sb="23" eb="24">
      <t>ガツ</t>
    </rPh>
    <phoneticPr fontId="2"/>
  </si>
  <si>
    <t>住基の数値</t>
    <rPh sb="0" eb="2">
      <t>ジュウキ</t>
    </rPh>
    <rPh sb="3" eb="5">
      <t>スウチ</t>
    </rPh>
    <phoneticPr fontId="2"/>
  </si>
  <si>
    <t>（注）　住民基本台帳による。</t>
    <rPh sb="1" eb="2">
      <t>チュウ</t>
    </rPh>
    <rPh sb="4" eb="6">
      <t>ジュウミン</t>
    </rPh>
    <rPh sb="6" eb="8">
      <t>キホン</t>
    </rPh>
    <rPh sb="8" eb="10">
      <t>ダイチョウ</t>
    </rPh>
    <phoneticPr fontId="2"/>
  </si>
  <si>
    <t>登 録 人 口 Ｂ</t>
    <phoneticPr fontId="2"/>
  </si>
  <si>
    <t>台 帳 人 口 Ａ</t>
    <phoneticPr fontId="2"/>
  </si>
  <si>
    <t>Ａ  ＋  Ｂ</t>
  </si>
  <si>
    <t>外 国 人</t>
  </si>
  <si>
    <t>住 民 基 本</t>
  </si>
  <si>
    <t>平成24年7月1日現在</t>
    <rPh sb="4" eb="5">
      <t>ネン</t>
    </rPh>
    <rPh sb="6" eb="7">
      <t>ガツ</t>
    </rPh>
    <phoneticPr fontId="2"/>
  </si>
  <si>
    <t>い わ く に の 人 口    平成24年7月</t>
    <rPh sb="17" eb="19">
      <t>ヘイセイ</t>
    </rPh>
    <rPh sb="21" eb="22">
      <t>ネン</t>
    </rPh>
    <rPh sb="23" eb="24">
      <t>ガツ</t>
    </rPh>
    <phoneticPr fontId="2"/>
  </si>
  <si>
    <t>(k㎡）</t>
    <phoneticPr fontId="2"/>
  </si>
  <si>
    <t>平成24年6月1日現在</t>
    <rPh sb="4" eb="5">
      <t>ネン</t>
    </rPh>
    <rPh sb="6" eb="7">
      <t>ガツ</t>
    </rPh>
    <phoneticPr fontId="2"/>
  </si>
  <si>
    <t>い わ く に の 人 口    平成24年6月</t>
    <rPh sb="17" eb="19">
      <t>ヘイセイ</t>
    </rPh>
    <rPh sb="21" eb="22">
      <t>ネン</t>
    </rPh>
    <rPh sb="23" eb="24">
      <t>ガツ</t>
    </rPh>
    <phoneticPr fontId="2"/>
  </si>
  <si>
    <t>平成24年5月1日現在</t>
    <rPh sb="4" eb="5">
      <t>ネン</t>
    </rPh>
    <rPh sb="6" eb="7">
      <t>ガツ</t>
    </rPh>
    <phoneticPr fontId="2"/>
  </si>
  <si>
    <t>い わ く に の 人 口    平成24年5月</t>
    <rPh sb="17" eb="19">
      <t>ヘイセイ</t>
    </rPh>
    <rPh sb="21" eb="22">
      <t>ネン</t>
    </rPh>
    <rPh sb="23" eb="24">
      <t>ガツ</t>
    </rPh>
    <phoneticPr fontId="2"/>
  </si>
  <si>
    <t>平成24年4月1日現在</t>
    <rPh sb="4" eb="5">
      <t>ネン</t>
    </rPh>
    <rPh sb="6" eb="7">
      <t>ガツ</t>
    </rPh>
    <phoneticPr fontId="2"/>
  </si>
  <si>
    <t>い わ く に の 人 口    平成24年4月</t>
    <rPh sb="17" eb="19">
      <t>ヘイセイ</t>
    </rPh>
    <rPh sb="21" eb="22">
      <t>ネン</t>
    </rPh>
    <rPh sb="23" eb="24">
      <t>ガツ</t>
    </rPh>
    <phoneticPr fontId="2"/>
  </si>
  <si>
    <t>平成24年3月1日現在</t>
    <rPh sb="4" eb="5">
      <t>ネン</t>
    </rPh>
    <rPh sb="6" eb="7">
      <t>ガツ</t>
    </rPh>
    <phoneticPr fontId="2"/>
  </si>
  <si>
    <t>い わ く に の 人 口    平成24年3月</t>
    <rPh sb="17" eb="19">
      <t>ヘイセイ</t>
    </rPh>
    <rPh sb="21" eb="22">
      <t>ネン</t>
    </rPh>
    <rPh sb="23" eb="24">
      <t>ガツ</t>
    </rPh>
    <phoneticPr fontId="2"/>
  </si>
  <si>
    <t>平成24年2月1日現在</t>
    <rPh sb="4" eb="5">
      <t>ネン</t>
    </rPh>
    <rPh sb="6" eb="7">
      <t>ガツ</t>
    </rPh>
    <phoneticPr fontId="2"/>
  </si>
  <si>
    <t>い わ く に の 人 口    平成24年2月</t>
    <rPh sb="17" eb="19">
      <t>ヘイセイ</t>
    </rPh>
    <rPh sb="21" eb="22">
      <t>ネン</t>
    </rPh>
    <rPh sb="23" eb="24">
      <t>ガツ</t>
    </rPh>
    <phoneticPr fontId="2"/>
  </si>
  <si>
    <t>2)　国土地理院｢平成22年全国都道府県市区町村別面積調｣による平成22年10月1日現在の数値</t>
    <rPh sb="3" eb="5">
      <t>コクド</t>
    </rPh>
    <rPh sb="5" eb="7">
      <t>チリ</t>
    </rPh>
    <rPh sb="7" eb="8">
      <t>イン</t>
    </rPh>
    <rPh sb="9" eb="11">
      <t>ヘイセイ</t>
    </rPh>
    <rPh sb="13" eb="14">
      <t>ネン</t>
    </rPh>
    <rPh sb="14" eb="16">
      <t>ゼンコク</t>
    </rPh>
    <rPh sb="16" eb="20">
      <t>トドウフケン</t>
    </rPh>
    <rPh sb="20" eb="22">
      <t>シク</t>
    </rPh>
    <rPh sb="22" eb="24">
      <t>チョウソン</t>
    </rPh>
    <rPh sb="24" eb="25">
      <t>ベツ</t>
    </rPh>
    <rPh sb="25" eb="27">
      <t>メンセキ</t>
    </rPh>
    <rPh sb="27" eb="28">
      <t>シラ</t>
    </rPh>
    <rPh sb="32" eb="34">
      <t>ヘイセイ</t>
    </rPh>
    <rPh sb="36" eb="37">
      <t>ネン</t>
    </rPh>
    <rPh sb="39" eb="40">
      <t>ガツ</t>
    </rPh>
    <rPh sb="41" eb="42">
      <t>ヒ</t>
    </rPh>
    <rPh sb="42" eb="44">
      <t>ゲンザイ</t>
    </rPh>
    <rPh sb="45" eb="46">
      <t>カズ</t>
    </rPh>
    <rPh sb="46" eb="47">
      <t>アタイ</t>
    </rPh>
    <phoneticPr fontId="2"/>
  </si>
  <si>
    <t>平成24年1月1日現在</t>
    <rPh sb="4" eb="5">
      <t>ネン</t>
    </rPh>
    <rPh sb="6" eb="7">
      <t>ガツ</t>
    </rPh>
    <phoneticPr fontId="2"/>
  </si>
  <si>
    <t>い わ く に の 人 口    平成24年1月</t>
    <rPh sb="17" eb="19">
      <t>ヘイセイ</t>
    </rPh>
    <rPh sb="21" eb="22">
      <t>ネン</t>
    </rPh>
    <rPh sb="23" eb="24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</si>
</sst>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);\(#,##0\)"/>
    <numFmt numFmtId="177" formatCode="#,##0_ "/>
    <numFmt numFmtId="178" formatCode="#,##0;&quot;△ &quot;#,##0"/>
    <numFmt numFmtId="179" formatCode="#,##0_ ;[Red]\-#,##0\ "/>
    <numFmt numFmtId="180" formatCode="0.00_ "/>
    <numFmt numFmtId="181" formatCode="0.0%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24"/>
      <name val="ＭＳ 明朝"/>
      <family val="1"/>
      <charset val="128"/>
    </font>
    <font>
      <sz val="11"/>
      <name val="ＭＳ 明朝"/>
      <family val="1"/>
      <charset val="128"/>
    </font>
    <font>
      <b/>
      <sz val="22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36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38" fontId="5" fillId="0" borderId="5" xfId="1" applyFont="1" applyBorder="1">
      <alignment vertical="center"/>
    </xf>
    <xf numFmtId="177" fontId="5" fillId="0" borderId="5" xfId="0" applyNumberFormat="1" applyFont="1" applyBorder="1">
      <alignment vertical="center"/>
    </xf>
    <xf numFmtId="38" fontId="5" fillId="0" borderId="5" xfId="1" applyFont="1" applyBorder="1" applyAlignment="1">
      <alignment vertical="center"/>
    </xf>
    <xf numFmtId="179" fontId="5" fillId="0" borderId="0" xfId="0" applyNumberFormat="1" applyFont="1">
      <alignment vertical="center"/>
    </xf>
    <xf numFmtId="0" fontId="7" fillId="0" borderId="0" xfId="0" applyFont="1">
      <alignment vertical="center"/>
    </xf>
    <xf numFmtId="177" fontId="5" fillId="0" borderId="0" xfId="0" applyNumberFormat="1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right"/>
    </xf>
    <xf numFmtId="0" fontId="5" fillId="0" borderId="6" xfId="0" applyFont="1" applyBorder="1" applyAlignment="1">
      <alignment vertical="center" wrapText="1"/>
    </xf>
    <xf numFmtId="38" fontId="5" fillId="0" borderId="7" xfId="1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38" fontId="5" fillId="0" borderId="5" xfId="1" applyFont="1" applyBorder="1" applyAlignment="1">
      <alignment horizontal="right" vertical="center"/>
    </xf>
    <xf numFmtId="38" fontId="5" fillId="0" borderId="9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180" fontId="5" fillId="0" borderId="2" xfId="0" applyNumberFormat="1" applyFont="1" applyBorder="1" applyAlignment="1">
      <alignment vertical="center"/>
    </xf>
    <xf numFmtId="180" fontId="5" fillId="0" borderId="4" xfId="0" applyNumberFormat="1" applyFont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38" fontId="5" fillId="0" borderId="11" xfId="1" applyFont="1" applyBorder="1" applyAlignment="1">
      <alignment vertical="center"/>
    </xf>
    <xf numFmtId="38" fontId="5" fillId="0" borderId="9" xfId="1" applyFont="1" applyBorder="1" applyAlignment="1">
      <alignment horizontal="right" vertical="center"/>
    </xf>
    <xf numFmtId="38" fontId="5" fillId="0" borderId="10" xfId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2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8" fontId="5" fillId="0" borderId="5" xfId="1" applyNumberFormat="1" applyFont="1" applyBorder="1" applyAlignment="1">
      <alignment vertical="center"/>
    </xf>
    <xf numFmtId="0" fontId="5" fillId="0" borderId="15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 textRotation="255"/>
    </xf>
    <xf numFmtId="0" fontId="5" fillId="0" borderId="17" xfId="0" applyFont="1" applyBorder="1" applyAlignment="1">
      <alignment horizontal="center" vertical="center" textRotation="255"/>
    </xf>
    <xf numFmtId="176" fontId="5" fillId="0" borderId="9" xfId="1" applyNumberFormat="1" applyFont="1" applyBorder="1" applyAlignment="1">
      <alignment vertical="center"/>
    </xf>
    <xf numFmtId="176" fontId="5" fillId="0" borderId="18" xfId="1" applyNumberFormat="1" applyFont="1" applyBorder="1" applyAlignment="1">
      <alignment vertical="center"/>
    </xf>
    <xf numFmtId="176" fontId="5" fillId="0" borderId="11" xfId="1" applyNumberFormat="1" applyFont="1" applyBorder="1" applyAlignment="1">
      <alignment vertical="center"/>
    </xf>
    <xf numFmtId="177" fontId="5" fillId="0" borderId="9" xfId="1" applyNumberFormat="1" applyFont="1" applyBorder="1" applyAlignment="1">
      <alignment vertical="center"/>
    </xf>
    <xf numFmtId="177" fontId="5" fillId="0" borderId="11" xfId="1" applyNumberFormat="1" applyFont="1" applyBorder="1" applyAlignment="1">
      <alignment vertical="center"/>
    </xf>
    <xf numFmtId="177" fontId="5" fillId="2" borderId="9" xfId="1" applyNumberFormat="1" applyFont="1" applyFill="1" applyBorder="1" applyAlignment="1">
      <alignment vertical="center"/>
    </xf>
    <xf numFmtId="177" fontId="5" fillId="2" borderId="18" xfId="1" applyNumberFormat="1" applyFont="1" applyFill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76" fontId="5" fillId="0" borderId="3" xfId="1" applyNumberFormat="1" applyFont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176" fontId="5" fillId="0" borderId="4" xfId="1" applyNumberFormat="1" applyFont="1" applyBorder="1" applyAlignment="1">
      <alignment vertical="center"/>
    </xf>
    <xf numFmtId="177" fontId="5" fillId="0" borderId="9" xfId="1" applyNumberFormat="1" applyFont="1" applyFill="1" applyBorder="1" applyAlignment="1">
      <alignment vertical="center"/>
    </xf>
    <xf numFmtId="177" fontId="5" fillId="0" borderId="11" xfId="1" applyNumberFormat="1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178" fontId="5" fillId="0" borderId="5" xfId="1" applyNumberFormat="1" applyFont="1" applyFill="1" applyBorder="1" applyAlignment="1">
      <alignment vertical="center"/>
    </xf>
    <xf numFmtId="0" fontId="5" fillId="0" borderId="5" xfId="0" applyFont="1" applyBorder="1" applyAlignment="1">
      <alignment horizontal="distributed" vertical="center"/>
    </xf>
    <xf numFmtId="38" fontId="5" fillId="0" borderId="11" xfId="1" applyFont="1" applyBorder="1" applyAlignment="1">
      <alignment horizontal="right" vertical="center"/>
    </xf>
    <xf numFmtId="38" fontId="5" fillId="0" borderId="9" xfId="1" applyFont="1" applyBorder="1" applyAlignment="1">
      <alignment horizontal="distributed" vertical="center"/>
    </xf>
    <xf numFmtId="38" fontId="5" fillId="0" borderId="11" xfId="1" applyFont="1" applyBorder="1" applyAlignment="1">
      <alignment horizontal="distributed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5" fillId="0" borderId="21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5" fillId="0" borderId="9" xfId="2" applyFont="1" applyFill="1" applyBorder="1" applyAlignment="1">
      <alignment horizontal="distributed" vertical="center"/>
    </xf>
    <xf numFmtId="0" fontId="5" fillId="0" borderId="11" xfId="2" applyFont="1" applyFill="1" applyBorder="1" applyAlignment="1">
      <alignment horizontal="distributed" vertical="center"/>
    </xf>
    <xf numFmtId="38" fontId="5" fillId="0" borderId="18" xfId="1" applyFont="1" applyBorder="1" applyAlignment="1">
      <alignment horizontal="distributed" vertical="center"/>
    </xf>
    <xf numFmtId="0" fontId="5" fillId="0" borderId="5" xfId="2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81" fontId="5" fillId="0" borderId="23" xfId="0" applyNumberFormat="1" applyFont="1" applyBorder="1" applyAlignment="1">
      <alignment horizontal="right" vertical="center"/>
    </xf>
    <xf numFmtId="181" fontId="5" fillId="0" borderId="11" xfId="0" applyNumberFormat="1" applyFont="1" applyBorder="1" applyAlignment="1">
      <alignment horizontal="right" vertical="center"/>
    </xf>
    <xf numFmtId="181" fontId="5" fillId="0" borderId="9" xfId="0" applyNumberFormat="1" applyFont="1" applyBorder="1" applyAlignment="1">
      <alignment horizontal="right" vertical="center"/>
    </xf>
    <xf numFmtId="181" fontId="5" fillId="0" borderId="9" xfId="1" applyNumberFormat="1" applyFont="1" applyBorder="1" applyAlignment="1">
      <alignment horizontal="right" vertical="center"/>
    </xf>
    <xf numFmtId="181" fontId="5" fillId="0" borderId="11" xfId="1" applyNumberFormat="1" applyFont="1" applyBorder="1" applyAlignment="1">
      <alignment horizontal="right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0" fillId="0" borderId="2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wrapText="1" shrinkToFit="1"/>
    </xf>
    <xf numFmtId="0" fontId="9" fillId="0" borderId="24" xfId="0" applyFont="1" applyBorder="1" applyAlignment="1">
      <alignment horizontal="center" shrinkToFit="1"/>
    </xf>
    <xf numFmtId="0" fontId="9" fillId="0" borderId="2" xfId="0" applyFont="1" applyBorder="1" applyAlignment="1">
      <alignment horizontal="center" shrinkToFit="1"/>
    </xf>
    <xf numFmtId="0" fontId="9" fillId="0" borderId="3" xfId="0" applyFont="1" applyBorder="1" applyAlignment="1">
      <alignment horizontal="center" shrinkToFit="1"/>
    </xf>
    <xf numFmtId="0" fontId="9" fillId="0" borderId="12" xfId="0" applyFont="1" applyBorder="1" applyAlignment="1">
      <alignment horizontal="center" shrinkToFit="1"/>
    </xf>
    <xf numFmtId="0" fontId="9" fillId="0" borderId="4" xfId="0" applyFont="1" applyBorder="1" applyAlignment="1">
      <alignment horizontal="center" shrinkToFit="1"/>
    </xf>
  </cellXfs>
  <cellStyles count="3">
    <cellStyle name="桁区切り" xfId="1" builtinId="6"/>
    <cellStyle name="標準" xfId="0" builtinId="0"/>
    <cellStyle name="標準_市内住所テスト仕様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view="pageBreakPreview" zoomScaleNormal="100" zoomScaleSheetLayoutView="100" workbookViewId="0"/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2" ht="24.75" customHeight="1"/>
    <row r="2" spans="1:12" ht="29.25" customHeight="1">
      <c r="A2" s="36" t="s">
        <v>99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2">
      <c r="A3" s="2"/>
      <c r="B3" s="2"/>
      <c r="C3" s="2"/>
      <c r="D3" s="2"/>
      <c r="E3" s="2"/>
      <c r="F3" s="2"/>
      <c r="G3" s="2"/>
      <c r="H3" s="2"/>
      <c r="K3" s="3"/>
    </row>
    <row r="4" spans="1:12" ht="16.5" customHeight="1">
      <c r="A4" s="38" t="s">
        <v>98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2" ht="19.5" customHeight="1">
      <c r="A5" s="4"/>
      <c r="B5" s="5"/>
      <c r="C5" s="39" t="s">
        <v>83</v>
      </c>
      <c r="D5" s="40"/>
      <c r="E5" s="41"/>
      <c r="F5" s="39" t="s">
        <v>82</v>
      </c>
      <c r="G5" s="41"/>
      <c r="H5" s="42" t="s">
        <v>81</v>
      </c>
      <c r="I5" s="43"/>
      <c r="J5" s="42" t="s">
        <v>0</v>
      </c>
      <c r="K5" s="43"/>
    </row>
    <row r="6" spans="1:12" ht="19.5" customHeight="1">
      <c r="A6" s="6"/>
      <c r="B6" s="7"/>
      <c r="C6" s="48" t="s">
        <v>80</v>
      </c>
      <c r="D6" s="49"/>
      <c r="E6" s="50"/>
      <c r="F6" s="48" t="s">
        <v>79</v>
      </c>
      <c r="G6" s="50"/>
      <c r="H6" s="44"/>
      <c r="I6" s="45"/>
      <c r="J6" s="46"/>
      <c r="K6" s="47"/>
    </row>
    <row r="7" spans="1:12" ht="19.5" customHeight="1">
      <c r="A7" s="52" t="s">
        <v>1</v>
      </c>
      <c r="B7" s="8" t="s">
        <v>2</v>
      </c>
      <c r="C7" s="55">
        <v>68637</v>
      </c>
      <c r="D7" s="56"/>
      <c r="E7" s="57"/>
      <c r="F7" s="58">
        <v>623</v>
      </c>
      <c r="G7" s="59"/>
      <c r="H7" s="60">
        <f>C7+F7</f>
        <v>69260</v>
      </c>
      <c r="I7" s="61"/>
      <c r="J7" s="51">
        <v>-747</v>
      </c>
      <c r="K7" s="51"/>
    </row>
    <row r="8" spans="1:12" ht="19.5" customHeight="1">
      <c r="A8" s="53"/>
      <c r="B8" s="8" t="s">
        <v>3</v>
      </c>
      <c r="C8" s="55">
        <v>75902</v>
      </c>
      <c r="D8" s="56"/>
      <c r="E8" s="57"/>
      <c r="F8" s="58">
        <v>1027</v>
      </c>
      <c r="G8" s="59"/>
      <c r="H8" s="60">
        <f>C8+F8</f>
        <v>76929</v>
      </c>
      <c r="I8" s="61"/>
      <c r="J8" s="51">
        <v>-614</v>
      </c>
      <c r="K8" s="51"/>
    </row>
    <row r="9" spans="1:12" ht="19.5" customHeight="1">
      <c r="A9" s="54"/>
      <c r="B9" s="8" t="s">
        <v>4</v>
      </c>
      <c r="C9" s="55">
        <f>C7+C8</f>
        <v>144539</v>
      </c>
      <c r="D9" s="56"/>
      <c r="E9" s="57"/>
      <c r="F9" s="58">
        <f>F7+F8</f>
        <v>1650</v>
      </c>
      <c r="G9" s="59"/>
      <c r="H9" s="60">
        <f>C9+F9</f>
        <v>146189</v>
      </c>
      <c r="I9" s="61"/>
      <c r="J9" s="51">
        <f>SUM(J7:K8)</f>
        <v>-1361</v>
      </c>
      <c r="K9" s="51"/>
    </row>
    <row r="10" spans="1:12" ht="19.5" customHeight="1">
      <c r="A10" s="62" t="s">
        <v>5</v>
      </c>
      <c r="B10" s="63"/>
      <c r="C10" s="64">
        <v>66166</v>
      </c>
      <c r="D10" s="65"/>
      <c r="E10" s="66"/>
      <c r="F10" s="67">
        <v>823</v>
      </c>
      <c r="G10" s="68"/>
      <c r="H10" s="60">
        <f>C10+F10</f>
        <v>66989</v>
      </c>
      <c r="I10" s="61"/>
      <c r="J10" s="70">
        <v>-170</v>
      </c>
      <c r="K10" s="70"/>
    </row>
    <row r="11" spans="1:12" ht="10.5" customHeight="1"/>
    <row r="12" spans="1:12" ht="19.5" customHeight="1">
      <c r="A12" s="62" t="s">
        <v>6</v>
      </c>
      <c r="B12" s="75"/>
      <c r="C12" s="63"/>
      <c r="D12" s="8" t="s">
        <v>5</v>
      </c>
      <c r="E12" s="62" t="s">
        <v>7</v>
      </c>
      <c r="F12" s="63"/>
      <c r="G12" s="69" t="s">
        <v>6</v>
      </c>
      <c r="H12" s="69"/>
      <c r="I12" s="69" t="s">
        <v>64</v>
      </c>
      <c r="J12" s="69"/>
      <c r="K12" s="8" t="s">
        <v>9</v>
      </c>
    </row>
    <row r="13" spans="1:12" ht="20.25" customHeight="1">
      <c r="A13" s="71" t="s">
        <v>10</v>
      </c>
      <c r="B13" s="71"/>
      <c r="C13" s="71"/>
      <c r="D13" s="10">
        <v>5286</v>
      </c>
      <c r="E13" s="34">
        <v>11400</v>
      </c>
      <c r="F13" s="72"/>
      <c r="G13" s="73" t="s">
        <v>11</v>
      </c>
      <c r="H13" s="74"/>
      <c r="I13" s="34">
        <v>700</v>
      </c>
      <c r="J13" s="72"/>
      <c r="K13" s="9">
        <v>1490</v>
      </c>
    </row>
    <row r="14" spans="1:12" ht="20.25" customHeight="1">
      <c r="A14" s="71" t="s">
        <v>12</v>
      </c>
      <c r="B14" s="71"/>
      <c r="C14" s="71"/>
      <c r="D14" s="10">
        <v>4643</v>
      </c>
      <c r="E14" s="26">
        <v>11158</v>
      </c>
      <c r="F14" s="33"/>
      <c r="G14" s="73" t="s">
        <v>13</v>
      </c>
      <c r="H14" s="74"/>
      <c r="I14" s="34">
        <v>720</v>
      </c>
      <c r="J14" s="72"/>
      <c r="K14" s="9">
        <v>1619</v>
      </c>
    </row>
    <row r="15" spans="1:12" ht="20.25" customHeight="1">
      <c r="A15" s="76" t="s">
        <v>14</v>
      </c>
      <c r="B15" s="77"/>
      <c r="C15" s="78"/>
      <c r="D15" s="10">
        <v>12590</v>
      </c>
      <c r="E15" s="26">
        <v>26133</v>
      </c>
      <c r="F15" s="33"/>
      <c r="G15" s="73" t="s">
        <v>15</v>
      </c>
      <c r="H15" s="74"/>
      <c r="I15" s="34">
        <v>325</v>
      </c>
      <c r="J15" s="72"/>
      <c r="K15" s="9">
        <v>660</v>
      </c>
      <c r="L15" s="2"/>
    </row>
    <row r="16" spans="1:12" ht="20.25" customHeight="1">
      <c r="A16" s="79" t="s">
        <v>16</v>
      </c>
      <c r="B16" s="80"/>
      <c r="C16" s="81"/>
      <c r="D16" s="10">
        <v>999</v>
      </c>
      <c r="E16" s="26">
        <v>2050</v>
      </c>
      <c r="F16" s="33"/>
      <c r="G16" s="73" t="s">
        <v>17</v>
      </c>
      <c r="H16" s="74"/>
      <c r="I16" s="34">
        <v>2150</v>
      </c>
      <c r="J16" s="72"/>
      <c r="K16" s="9">
        <v>4952</v>
      </c>
    </row>
    <row r="17" spans="1:13" ht="20.25" customHeight="1">
      <c r="A17" s="79" t="s">
        <v>18</v>
      </c>
      <c r="B17" s="80"/>
      <c r="C17" s="81"/>
      <c r="D17" s="10">
        <v>4697</v>
      </c>
      <c r="E17" s="26">
        <v>9403</v>
      </c>
      <c r="F17" s="33"/>
      <c r="G17" s="82" t="s">
        <v>19</v>
      </c>
      <c r="H17" s="83"/>
      <c r="I17" s="34">
        <v>3790</v>
      </c>
      <c r="J17" s="72"/>
      <c r="K17" s="9">
        <v>8858</v>
      </c>
    </row>
    <row r="18" spans="1:13" ht="20.25" customHeight="1">
      <c r="A18" s="79" t="s">
        <v>20</v>
      </c>
      <c r="B18" s="80"/>
      <c r="C18" s="81"/>
      <c r="D18" s="10">
        <v>5728</v>
      </c>
      <c r="E18" s="26">
        <v>12659</v>
      </c>
      <c r="F18" s="33"/>
      <c r="G18" s="82" t="s">
        <v>21</v>
      </c>
      <c r="H18" s="83"/>
      <c r="I18" s="34">
        <v>4779</v>
      </c>
      <c r="J18" s="72"/>
      <c r="K18" s="9">
        <v>10987</v>
      </c>
    </row>
    <row r="19" spans="1:13" ht="20.25" customHeight="1">
      <c r="A19" s="79" t="s">
        <v>22</v>
      </c>
      <c r="B19" s="80"/>
      <c r="C19" s="81"/>
      <c r="D19" s="10">
        <v>6097</v>
      </c>
      <c r="E19" s="26">
        <v>13689</v>
      </c>
      <c r="F19" s="33"/>
      <c r="G19" s="82" t="s">
        <v>23</v>
      </c>
      <c r="H19" s="83"/>
      <c r="I19" s="34">
        <v>580</v>
      </c>
      <c r="J19" s="72"/>
      <c r="K19" s="9">
        <v>1087</v>
      </c>
    </row>
    <row r="20" spans="1:13" ht="20.25" customHeight="1">
      <c r="A20" s="84" t="s">
        <v>24</v>
      </c>
      <c r="B20" s="85"/>
      <c r="C20" s="86"/>
      <c r="D20" s="10">
        <v>185</v>
      </c>
      <c r="E20" s="26">
        <v>268</v>
      </c>
      <c r="F20" s="33"/>
      <c r="G20" s="87" t="s">
        <v>25</v>
      </c>
      <c r="H20" s="88"/>
      <c r="I20" s="34">
        <v>6091</v>
      </c>
      <c r="J20" s="72"/>
      <c r="K20" s="9">
        <v>13630</v>
      </c>
    </row>
    <row r="21" spans="1:13" ht="20.25" customHeight="1">
      <c r="A21" s="84" t="s">
        <v>26</v>
      </c>
      <c r="B21" s="85"/>
      <c r="C21" s="86"/>
      <c r="D21" s="10">
        <v>433</v>
      </c>
      <c r="E21" s="26">
        <v>925</v>
      </c>
      <c r="F21" s="33"/>
      <c r="G21" s="87" t="s">
        <v>27</v>
      </c>
      <c r="H21" s="88"/>
      <c r="I21" s="34">
        <v>1622</v>
      </c>
      <c r="J21" s="72"/>
      <c r="K21" s="9">
        <v>3202</v>
      </c>
    </row>
    <row r="22" spans="1:13" ht="20.25" customHeight="1">
      <c r="A22" s="73" t="s">
        <v>28</v>
      </c>
      <c r="B22" s="89"/>
      <c r="C22" s="74"/>
      <c r="D22" s="10">
        <v>974</v>
      </c>
      <c r="E22" s="26">
        <v>2134</v>
      </c>
      <c r="F22" s="33"/>
      <c r="G22" s="90" t="s">
        <v>29</v>
      </c>
      <c r="H22" s="90"/>
      <c r="I22" s="34">
        <v>720</v>
      </c>
      <c r="J22" s="72"/>
      <c r="K22" s="9">
        <v>1313</v>
      </c>
    </row>
    <row r="23" spans="1:13" ht="20.25" customHeight="1">
      <c r="A23" s="84" t="s">
        <v>30</v>
      </c>
      <c r="B23" s="85"/>
      <c r="C23" s="86"/>
      <c r="D23" s="10">
        <v>1024</v>
      </c>
      <c r="E23" s="26">
        <v>2407</v>
      </c>
      <c r="F23" s="33"/>
      <c r="G23" s="91" t="s">
        <v>31</v>
      </c>
      <c r="H23" s="91"/>
      <c r="I23" s="34">
        <v>2033</v>
      </c>
      <c r="J23" s="72"/>
      <c r="K23" s="11">
        <v>4515</v>
      </c>
      <c r="L23" s="12"/>
      <c r="M23" s="12"/>
    </row>
    <row r="24" spans="1:13" ht="15" customHeight="1">
      <c r="A24" s="13" t="s">
        <v>78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42" t="s">
        <v>63</v>
      </c>
      <c r="B26" s="43"/>
      <c r="C26" s="62" t="s">
        <v>47</v>
      </c>
      <c r="D26" s="75"/>
      <c r="E26" s="75"/>
      <c r="F26" s="75"/>
      <c r="G26" s="75"/>
      <c r="H26" s="75"/>
      <c r="I26" s="75"/>
      <c r="J26" s="75"/>
      <c r="K26" s="92" t="s">
        <v>32</v>
      </c>
    </row>
    <row r="27" spans="1:13" ht="13.5" customHeight="1">
      <c r="A27" s="46"/>
      <c r="B27" s="47"/>
      <c r="C27" s="46" t="s">
        <v>77</v>
      </c>
      <c r="D27" s="47"/>
      <c r="E27" s="100" t="s">
        <v>48</v>
      </c>
      <c r="F27" s="75"/>
      <c r="G27" s="75"/>
      <c r="H27" s="75"/>
      <c r="I27" s="75"/>
      <c r="J27" s="75"/>
      <c r="K27" s="93"/>
    </row>
    <row r="28" spans="1:13" ht="13.5" customHeight="1">
      <c r="A28" s="44"/>
      <c r="B28" s="45"/>
      <c r="C28" s="44"/>
      <c r="D28" s="45"/>
      <c r="E28" s="100" t="s">
        <v>49</v>
      </c>
      <c r="F28" s="63"/>
      <c r="G28" s="62" t="s">
        <v>33</v>
      </c>
      <c r="H28" s="63"/>
      <c r="I28" s="62" t="s">
        <v>34</v>
      </c>
      <c r="J28" s="75"/>
      <c r="K28" s="17" t="s">
        <v>62</v>
      </c>
    </row>
    <row r="29" spans="1:13" ht="18.75" customHeight="1">
      <c r="A29" s="26">
        <v>42024</v>
      </c>
      <c r="B29" s="33"/>
      <c r="C29" s="98">
        <f>ROUND(A29/C9,4)</f>
        <v>0.29070000000000001</v>
      </c>
      <c r="D29" s="99"/>
      <c r="E29" s="95">
        <v>0.29189999999999999</v>
      </c>
      <c r="F29" s="96"/>
      <c r="G29" s="97">
        <v>0.2797</v>
      </c>
      <c r="H29" s="96"/>
      <c r="I29" s="97">
        <v>0.2301</v>
      </c>
      <c r="J29" s="96"/>
      <c r="K29" s="18">
        <v>3318</v>
      </c>
    </row>
    <row r="30" spans="1:13" ht="15" customHeight="1">
      <c r="A30" s="19" t="s">
        <v>36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94" t="s">
        <v>45</v>
      </c>
      <c r="B32" s="94"/>
      <c r="C32" s="62" t="s">
        <v>37</v>
      </c>
      <c r="D32" s="75"/>
      <c r="E32" s="75"/>
      <c r="F32" s="75"/>
      <c r="G32" s="75"/>
      <c r="H32" s="75"/>
      <c r="I32" s="42" t="s">
        <v>38</v>
      </c>
      <c r="J32" s="101"/>
      <c r="K32" s="21" t="s">
        <v>39</v>
      </c>
    </row>
    <row r="33" spans="1:11" ht="16.5" customHeight="1">
      <c r="A33" s="94"/>
      <c r="B33" s="94"/>
      <c r="C33" s="62" t="s">
        <v>40</v>
      </c>
      <c r="D33" s="63"/>
      <c r="E33" s="62" t="s">
        <v>41</v>
      </c>
      <c r="F33" s="63"/>
      <c r="G33" s="62" t="s">
        <v>42</v>
      </c>
      <c r="H33" s="63"/>
      <c r="I33" s="44"/>
      <c r="J33" s="102"/>
      <c r="K33" s="22" t="s">
        <v>61</v>
      </c>
    </row>
    <row r="34" spans="1:11" ht="21" customHeight="1">
      <c r="A34" s="31" t="s">
        <v>46</v>
      </c>
      <c r="B34" s="32"/>
      <c r="C34" s="34">
        <v>149702</v>
      </c>
      <c r="D34" s="72"/>
      <c r="E34" s="34">
        <v>70711</v>
      </c>
      <c r="F34" s="72"/>
      <c r="G34" s="34">
        <v>78991</v>
      </c>
      <c r="H34" s="72"/>
      <c r="I34" s="34">
        <v>59880</v>
      </c>
      <c r="J34" s="35"/>
      <c r="K34" s="29">
        <v>873.8</v>
      </c>
    </row>
    <row r="35" spans="1:11" ht="17.25" customHeight="1">
      <c r="A35" s="31" t="s">
        <v>50</v>
      </c>
      <c r="B35" s="32"/>
      <c r="C35" s="26">
        <v>143857</v>
      </c>
      <c r="D35" s="33"/>
      <c r="E35" s="25">
        <v>67597</v>
      </c>
      <c r="F35" s="25"/>
      <c r="G35" s="25">
        <v>76260</v>
      </c>
      <c r="H35" s="25"/>
      <c r="I35" s="26">
        <v>59486</v>
      </c>
      <c r="J35" s="27"/>
      <c r="K35" s="30"/>
    </row>
    <row r="36" spans="1:11" ht="16.5" customHeight="1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pans="1:11" ht="20.25" customHeight="1">
      <c r="A37" s="23" t="s">
        <v>44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>
      <c r="A38" s="24" t="s">
        <v>97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</row>
  </sheetData>
  <mergeCells count="106">
    <mergeCell ref="I13:J13"/>
    <mergeCell ref="I14:J14"/>
    <mergeCell ref="I15:J15"/>
    <mergeCell ref="I16:J16"/>
    <mergeCell ref="A32:B33"/>
    <mergeCell ref="I17:J17"/>
    <mergeCell ref="I18:J18"/>
    <mergeCell ref="I19:J19"/>
    <mergeCell ref="E29:F29"/>
    <mergeCell ref="G29:H29"/>
    <mergeCell ref="C26:J26"/>
    <mergeCell ref="I29:J29"/>
    <mergeCell ref="I20:J20"/>
    <mergeCell ref="I21:J21"/>
    <mergeCell ref="A29:B29"/>
    <mergeCell ref="C29:D29"/>
    <mergeCell ref="C27:D28"/>
    <mergeCell ref="E27:J27"/>
    <mergeCell ref="E28:F28"/>
    <mergeCell ref="I32:J33"/>
    <mergeCell ref="C33:D33"/>
    <mergeCell ref="E33:F33"/>
    <mergeCell ref="G33:H33"/>
    <mergeCell ref="C32:H32"/>
    <mergeCell ref="A23:C23"/>
    <mergeCell ref="E23:F23"/>
    <mergeCell ref="G23:H23"/>
    <mergeCell ref="K26:K27"/>
    <mergeCell ref="I23:J23"/>
    <mergeCell ref="A26:B28"/>
    <mergeCell ref="G28:H28"/>
    <mergeCell ref="I28:J28"/>
    <mergeCell ref="I22:J22"/>
    <mergeCell ref="A20:C20"/>
    <mergeCell ref="E20:F20"/>
    <mergeCell ref="G20:H20"/>
    <mergeCell ref="A22:C22"/>
    <mergeCell ref="E22:F22"/>
    <mergeCell ref="G22:H22"/>
    <mergeCell ref="A21:C21"/>
    <mergeCell ref="E21:F21"/>
    <mergeCell ref="G21:H21"/>
    <mergeCell ref="A17:C17"/>
    <mergeCell ref="E17:F17"/>
    <mergeCell ref="G17:H17"/>
    <mergeCell ref="A16:C16"/>
    <mergeCell ref="E16:F16"/>
    <mergeCell ref="G16:H16"/>
    <mergeCell ref="A19:C19"/>
    <mergeCell ref="E19:F19"/>
    <mergeCell ref="G19:H19"/>
    <mergeCell ref="A18:C18"/>
    <mergeCell ref="E18:F18"/>
    <mergeCell ref="G18:H18"/>
    <mergeCell ref="A13:C13"/>
    <mergeCell ref="E13:F13"/>
    <mergeCell ref="G13:H13"/>
    <mergeCell ref="A12:C12"/>
    <mergeCell ref="E12:F12"/>
    <mergeCell ref="G12:H12"/>
    <mergeCell ref="A15:C15"/>
    <mergeCell ref="E15:F15"/>
    <mergeCell ref="G15:H15"/>
    <mergeCell ref="A14:C14"/>
    <mergeCell ref="E14:F14"/>
    <mergeCell ref="G14:H14"/>
    <mergeCell ref="A10:B10"/>
    <mergeCell ref="C10:E10"/>
    <mergeCell ref="F10:G10"/>
    <mergeCell ref="H10:I10"/>
    <mergeCell ref="I12:J12"/>
    <mergeCell ref="C9:E9"/>
    <mergeCell ref="F9:G9"/>
    <mergeCell ref="H9:I9"/>
    <mergeCell ref="J10:K10"/>
    <mergeCell ref="J8:K8"/>
    <mergeCell ref="J9:K9"/>
    <mergeCell ref="A7:A9"/>
    <mergeCell ref="C7:E7"/>
    <mergeCell ref="F7:G7"/>
    <mergeCell ref="H7:I7"/>
    <mergeCell ref="C8:E8"/>
    <mergeCell ref="F8:G8"/>
    <mergeCell ref="H8:I8"/>
    <mergeCell ref="A2:K2"/>
    <mergeCell ref="A4:K4"/>
    <mergeCell ref="C5:E5"/>
    <mergeCell ref="F5:G5"/>
    <mergeCell ref="H5:I6"/>
    <mergeCell ref="J5:K6"/>
    <mergeCell ref="C6:E6"/>
    <mergeCell ref="F6:G6"/>
    <mergeCell ref="J7:K7"/>
    <mergeCell ref="A38:K38"/>
    <mergeCell ref="E35:F35"/>
    <mergeCell ref="G35:H35"/>
    <mergeCell ref="I35:J35"/>
    <mergeCell ref="A36:K36"/>
    <mergeCell ref="K34:K35"/>
    <mergeCell ref="A35:B35"/>
    <mergeCell ref="C35:D35"/>
    <mergeCell ref="I34:J34"/>
    <mergeCell ref="A34:B34"/>
    <mergeCell ref="C34:D34"/>
    <mergeCell ref="E34:F34"/>
    <mergeCell ref="G34:H34"/>
  </mergeCells>
  <phoneticPr fontId="2"/>
  <printOptions horizontalCentered="1"/>
  <pageMargins left="0.2" right="0.2" top="0.51" bottom="0.51" header="0.51181102362204722" footer="0.51181102362204722"/>
  <pageSetup paperSize="9" scale="11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15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2" ht="29.25" customHeight="1">
      <c r="A1" s="36" t="s">
        <v>69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3" spans="1:12">
      <c r="A3" s="2"/>
      <c r="B3" s="2"/>
      <c r="C3" s="2"/>
      <c r="D3" s="2"/>
      <c r="E3" s="2"/>
      <c r="F3" s="2"/>
      <c r="G3" s="2"/>
      <c r="H3" s="2"/>
      <c r="K3" s="3"/>
    </row>
    <row r="4" spans="1:12" ht="16.5" customHeight="1">
      <c r="A4" s="38" t="s">
        <v>68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2" ht="19.5" customHeight="1">
      <c r="A5" s="4"/>
      <c r="B5" s="5"/>
      <c r="C5" s="130" t="s">
        <v>57</v>
      </c>
      <c r="D5" s="131"/>
      <c r="E5" s="132"/>
      <c r="F5" s="130" t="s">
        <v>58</v>
      </c>
      <c r="G5" s="132"/>
      <c r="H5" s="126" t="s">
        <v>53</v>
      </c>
      <c r="I5" s="127"/>
      <c r="J5" s="42" t="s">
        <v>0</v>
      </c>
      <c r="K5" s="43"/>
    </row>
    <row r="6" spans="1:12" ht="19.5" customHeight="1">
      <c r="A6" s="6"/>
      <c r="B6" s="7"/>
      <c r="C6" s="133"/>
      <c r="D6" s="134"/>
      <c r="E6" s="135"/>
      <c r="F6" s="133"/>
      <c r="G6" s="135"/>
      <c r="H6" s="128"/>
      <c r="I6" s="129"/>
      <c r="J6" s="46"/>
      <c r="K6" s="47"/>
    </row>
    <row r="7" spans="1:12" ht="19.5" customHeight="1">
      <c r="A7" s="52" t="s">
        <v>1</v>
      </c>
      <c r="B7" s="8" t="s">
        <v>2</v>
      </c>
      <c r="C7" s="55">
        <v>68080</v>
      </c>
      <c r="D7" s="56"/>
      <c r="E7" s="57"/>
      <c r="F7" s="58">
        <v>597</v>
      </c>
      <c r="G7" s="59"/>
      <c r="H7" s="60">
        <f>C7+F7</f>
        <v>68677</v>
      </c>
      <c r="I7" s="61"/>
      <c r="J7" s="51">
        <v>-659</v>
      </c>
      <c r="K7" s="51"/>
    </row>
    <row r="8" spans="1:12" ht="19.5" customHeight="1">
      <c r="A8" s="53"/>
      <c r="B8" s="8" t="s">
        <v>3</v>
      </c>
      <c r="C8" s="55">
        <v>75187</v>
      </c>
      <c r="D8" s="56"/>
      <c r="E8" s="57"/>
      <c r="F8" s="58">
        <v>1000</v>
      </c>
      <c r="G8" s="59"/>
      <c r="H8" s="60">
        <f>C8+F8</f>
        <v>76187</v>
      </c>
      <c r="I8" s="61"/>
      <c r="J8" s="51">
        <v>-826</v>
      </c>
      <c r="K8" s="51"/>
    </row>
    <row r="9" spans="1:12" ht="19.5" customHeight="1">
      <c r="A9" s="54"/>
      <c r="B9" s="8" t="s">
        <v>4</v>
      </c>
      <c r="C9" s="55">
        <f>C7+C8</f>
        <v>143267</v>
      </c>
      <c r="D9" s="56"/>
      <c r="E9" s="57"/>
      <c r="F9" s="58">
        <f>F7+F8</f>
        <v>1597</v>
      </c>
      <c r="G9" s="59"/>
      <c r="H9" s="60">
        <f>C9+F9</f>
        <v>144864</v>
      </c>
      <c r="I9" s="61"/>
      <c r="J9" s="51">
        <f>SUM(J7:K8)</f>
        <v>-1485</v>
      </c>
      <c r="K9" s="51"/>
    </row>
    <row r="10" spans="1:12" ht="19.5" customHeight="1">
      <c r="A10" s="62" t="s">
        <v>5</v>
      </c>
      <c r="B10" s="63"/>
      <c r="C10" s="64">
        <v>66174</v>
      </c>
      <c r="D10" s="65"/>
      <c r="E10" s="66"/>
      <c r="F10" s="67">
        <v>776</v>
      </c>
      <c r="G10" s="68"/>
      <c r="H10" s="60">
        <f>C10+F10</f>
        <v>66950</v>
      </c>
      <c r="I10" s="61"/>
      <c r="J10" s="70">
        <v>-72</v>
      </c>
      <c r="K10" s="70"/>
    </row>
    <row r="11" spans="1:12" ht="10.5" customHeight="1"/>
    <row r="12" spans="1:12" ht="19.5" customHeight="1">
      <c r="A12" s="62" t="s">
        <v>65</v>
      </c>
      <c r="B12" s="75"/>
      <c r="C12" s="63"/>
      <c r="D12" s="8" t="s">
        <v>5</v>
      </c>
      <c r="E12" s="62" t="s">
        <v>7</v>
      </c>
      <c r="F12" s="63"/>
      <c r="G12" s="69" t="s">
        <v>6</v>
      </c>
      <c r="H12" s="69"/>
      <c r="I12" s="69" t="s">
        <v>64</v>
      </c>
      <c r="J12" s="69"/>
      <c r="K12" s="8" t="s">
        <v>9</v>
      </c>
    </row>
    <row r="13" spans="1:12" ht="20.25" customHeight="1">
      <c r="A13" s="71" t="s">
        <v>10</v>
      </c>
      <c r="B13" s="71"/>
      <c r="C13" s="71"/>
      <c r="D13" s="10">
        <v>5294</v>
      </c>
      <c r="E13" s="34">
        <v>11388</v>
      </c>
      <c r="F13" s="72"/>
      <c r="G13" s="73" t="s">
        <v>11</v>
      </c>
      <c r="H13" s="74"/>
      <c r="I13" s="34">
        <v>688</v>
      </c>
      <c r="J13" s="72"/>
      <c r="K13" s="9">
        <v>1446</v>
      </c>
    </row>
    <row r="14" spans="1:12" ht="20.25" customHeight="1">
      <c r="A14" s="71" t="s">
        <v>12</v>
      </c>
      <c r="B14" s="71"/>
      <c r="C14" s="71"/>
      <c r="D14" s="10">
        <v>4662</v>
      </c>
      <c r="E14" s="26">
        <v>11074</v>
      </c>
      <c r="F14" s="33"/>
      <c r="G14" s="73" t="s">
        <v>13</v>
      </c>
      <c r="H14" s="74"/>
      <c r="I14" s="34">
        <v>702</v>
      </c>
      <c r="J14" s="72"/>
      <c r="K14" s="9">
        <v>1568</v>
      </c>
    </row>
    <row r="15" spans="1:12" ht="20.25" customHeight="1">
      <c r="A15" s="76" t="s">
        <v>14</v>
      </c>
      <c r="B15" s="77"/>
      <c r="C15" s="78"/>
      <c r="D15" s="10">
        <v>12630</v>
      </c>
      <c r="E15" s="26">
        <v>26053</v>
      </c>
      <c r="F15" s="33"/>
      <c r="G15" s="73" t="s">
        <v>15</v>
      </c>
      <c r="H15" s="74"/>
      <c r="I15" s="34">
        <v>318</v>
      </c>
      <c r="J15" s="72"/>
      <c r="K15" s="9">
        <v>648</v>
      </c>
      <c r="L15" s="2"/>
    </row>
    <row r="16" spans="1:12" ht="20.25" customHeight="1">
      <c r="A16" s="79" t="s">
        <v>16</v>
      </c>
      <c r="B16" s="80"/>
      <c r="C16" s="81"/>
      <c r="D16" s="10">
        <v>994</v>
      </c>
      <c r="E16" s="26">
        <v>2011</v>
      </c>
      <c r="F16" s="33"/>
      <c r="G16" s="73" t="s">
        <v>17</v>
      </c>
      <c r="H16" s="74"/>
      <c r="I16" s="34">
        <v>2146</v>
      </c>
      <c r="J16" s="72"/>
      <c r="K16" s="9">
        <v>4901</v>
      </c>
    </row>
    <row r="17" spans="1:13" ht="20.25" customHeight="1">
      <c r="A17" s="79" t="s">
        <v>18</v>
      </c>
      <c r="B17" s="80"/>
      <c r="C17" s="81"/>
      <c r="D17" s="10">
        <v>4666</v>
      </c>
      <c r="E17" s="26">
        <v>9274</v>
      </c>
      <c r="F17" s="33"/>
      <c r="G17" s="82" t="s">
        <v>19</v>
      </c>
      <c r="H17" s="83"/>
      <c r="I17" s="34">
        <v>3807</v>
      </c>
      <c r="J17" s="72"/>
      <c r="K17" s="9">
        <v>8764</v>
      </c>
    </row>
    <row r="18" spans="1:13" ht="20.25" customHeight="1">
      <c r="A18" s="79" t="s">
        <v>20</v>
      </c>
      <c r="B18" s="80"/>
      <c r="C18" s="81"/>
      <c r="D18" s="10">
        <v>5743</v>
      </c>
      <c r="E18" s="26">
        <v>12568</v>
      </c>
      <c r="F18" s="33"/>
      <c r="G18" s="82" t="s">
        <v>21</v>
      </c>
      <c r="H18" s="83"/>
      <c r="I18" s="34">
        <v>4820</v>
      </c>
      <c r="J18" s="72"/>
      <c r="K18" s="9">
        <v>10947</v>
      </c>
    </row>
    <row r="19" spans="1:13" ht="20.25" customHeight="1">
      <c r="A19" s="79" t="s">
        <v>22</v>
      </c>
      <c r="B19" s="80"/>
      <c r="C19" s="81"/>
      <c r="D19" s="10">
        <v>6096</v>
      </c>
      <c r="E19" s="26">
        <v>13576</v>
      </c>
      <c r="F19" s="33"/>
      <c r="G19" s="82" t="s">
        <v>23</v>
      </c>
      <c r="H19" s="83"/>
      <c r="I19" s="34">
        <v>576</v>
      </c>
      <c r="J19" s="72"/>
      <c r="K19" s="9">
        <v>1053</v>
      </c>
    </row>
    <row r="20" spans="1:13" ht="20.25" customHeight="1">
      <c r="A20" s="84" t="s">
        <v>24</v>
      </c>
      <c r="B20" s="85"/>
      <c r="C20" s="86"/>
      <c r="D20" s="10">
        <v>180</v>
      </c>
      <c r="E20" s="26">
        <v>259</v>
      </c>
      <c r="F20" s="33"/>
      <c r="G20" s="87" t="s">
        <v>25</v>
      </c>
      <c r="H20" s="88"/>
      <c r="I20" s="34">
        <v>6086</v>
      </c>
      <c r="J20" s="72"/>
      <c r="K20" s="9">
        <v>13474</v>
      </c>
    </row>
    <row r="21" spans="1:13" ht="20.25" customHeight="1">
      <c r="A21" s="84" t="s">
        <v>26</v>
      </c>
      <c r="B21" s="85"/>
      <c r="C21" s="86"/>
      <c r="D21" s="10">
        <v>428</v>
      </c>
      <c r="E21" s="26">
        <v>902</v>
      </c>
      <c r="F21" s="33"/>
      <c r="G21" s="87" t="s">
        <v>27</v>
      </c>
      <c r="H21" s="88"/>
      <c r="I21" s="34">
        <v>1598</v>
      </c>
      <c r="J21" s="72"/>
      <c r="K21" s="9">
        <v>3100</v>
      </c>
    </row>
    <row r="22" spans="1:13" ht="20.25" customHeight="1">
      <c r="A22" s="73" t="s">
        <v>28</v>
      </c>
      <c r="B22" s="89"/>
      <c r="C22" s="74"/>
      <c r="D22" s="10">
        <v>969</v>
      </c>
      <c r="E22" s="26">
        <v>2114</v>
      </c>
      <c r="F22" s="33"/>
      <c r="G22" s="90" t="s">
        <v>29</v>
      </c>
      <c r="H22" s="90"/>
      <c r="I22" s="34">
        <v>707</v>
      </c>
      <c r="J22" s="72"/>
      <c r="K22" s="9">
        <v>1281</v>
      </c>
    </row>
    <row r="23" spans="1:13" ht="20.25" customHeight="1">
      <c r="A23" s="84" t="s">
        <v>30</v>
      </c>
      <c r="B23" s="85"/>
      <c r="C23" s="86"/>
      <c r="D23" s="10">
        <v>1038</v>
      </c>
      <c r="E23" s="26">
        <v>2431</v>
      </c>
      <c r="F23" s="33"/>
      <c r="G23" s="91" t="s">
        <v>31</v>
      </c>
      <c r="H23" s="91"/>
      <c r="I23" s="34">
        <v>2026</v>
      </c>
      <c r="J23" s="72"/>
      <c r="K23" s="11">
        <v>4435</v>
      </c>
      <c r="L23" s="12"/>
      <c r="M23" s="12"/>
    </row>
    <row r="24" spans="1:13" ht="15" customHeight="1">
      <c r="A24" s="13" t="s">
        <v>54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42" t="s">
        <v>63</v>
      </c>
      <c r="B26" s="43"/>
      <c r="C26" s="62" t="s">
        <v>47</v>
      </c>
      <c r="D26" s="75"/>
      <c r="E26" s="75"/>
      <c r="F26" s="75"/>
      <c r="G26" s="75"/>
      <c r="H26" s="75"/>
      <c r="I26" s="75"/>
      <c r="J26" s="75"/>
      <c r="K26" s="92" t="s">
        <v>32</v>
      </c>
    </row>
    <row r="27" spans="1:13" ht="13.5" customHeight="1">
      <c r="A27" s="46"/>
      <c r="B27" s="47"/>
      <c r="C27" s="115" t="s">
        <v>55</v>
      </c>
      <c r="D27" s="47"/>
      <c r="E27" s="100" t="s">
        <v>48</v>
      </c>
      <c r="F27" s="75"/>
      <c r="G27" s="75"/>
      <c r="H27" s="75"/>
      <c r="I27" s="75"/>
      <c r="J27" s="75"/>
      <c r="K27" s="93"/>
    </row>
    <row r="28" spans="1:13" ht="13.5" customHeight="1">
      <c r="A28" s="44"/>
      <c r="B28" s="45"/>
      <c r="C28" s="44"/>
      <c r="D28" s="45"/>
      <c r="E28" s="100" t="s">
        <v>49</v>
      </c>
      <c r="F28" s="63"/>
      <c r="G28" s="62" t="s">
        <v>33</v>
      </c>
      <c r="H28" s="63"/>
      <c r="I28" s="62" t="s">
        <v>34</v>
      </c>
      <c r="J28" s="75"/>
      <c r="K28" s="17" t="s">
        <v>62</v>
      </c>
    </row>
    <row r="29" spans="1:13" ht="18.75" customHeight="1">
      <c r="A29" s="26">
        <v>42716</v>
      </c>
      <c r="B29" s="33"/>
      <c r="C29" s="98">
        <f>ROUND(A29/C9,4)</f>
        <v>0.29820000000000002</v>
      </c>
      <c r="D29" s="99"/>
      <c r="E29" s="95">
        <v>0.29189999999999999</v>
      </c>
      <c r="F29" s="96"/>
      <c r="G29" s="97">
        <v>0.2797</v>
      </c>
      <c r="H29" s="96"/>
      <c r="I29" s="97">
        <v>0.2301</v>
      </c>
      <c r="J29" s="96"/>
      <c r="K29" s="18">
        <v>3228</v>
      </c>
    </row>
    <row r="30" spans="1:13" ht="15" customHeight="1">
      <c r="A30" s="19" t="s">
        <v>36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94" t="s">
        <v>45</v>
      </c>
      <c r="B32" s="94"/>
      <c r="C32" s="62" t="s">
        <v>37</v>
      </c>
      <c r="D32" s="75"/>
      <c r="E32" s="75"/>
      <c r="F32" s="75"/>
      <c r="G32" s="75"/>
      <c r="H32" s="75"/>
      <c r="I32" s="42" t="s">
        <v>38</v>
      </c>
      <c r="J32" s="101"/>
      <c r="K32" s="21" t="s">
        <v>39</v>
      </c>
    </row>
    <row r="33" spans="1:11" ht="16.5" customHeight="1">
      <c r="A33" s="94"/>
      <c r="B33" s="94"/>
      <c r="C33" s="62" t="s">
        <v>40</v>
      </c>
      <c r="D33" s="63"/>
      <c r="E33" s="62" t="s">
        <v>41</v>
      </c>
      <c r="F33" s="63"/>
      <c r="G33" s="62" t="s">
        <v>42</v>
      </c>
      <c r="H33" s="63"/>
      <c r="I33" s="44"/>
      <c r="J33" s="102"/>
      <c r="K33" s="22" t="s">
        <v>61</v>
      </c>
    </row>
    <row r="34" spans="1:11" ht="21" customHeight="1">
      <c r="A34" s="31" t="s">
        <v>46</v>
      </c>
      <c r="B34" s="32"/>
      <c r="C34" s="34">
        <v>149702</v>
      </c>
      <c r="D34" s="72"/>
      <c r="E34" s="34">
        <v>70711</v>
      </c>
      <c r="F34" s="72"/>
      <c r="G34" s="34">
        <v>78991</v>
      </c>
      <c r="H34" s="72"/>
      <c r="I34" s="34">
        <v>59880</v>
      </c>
      <c r="J34" s="35"/>
      <c r="K34" s="29">
        <v>873.85</v>
      </c>
    </row>
    <row r="35" spans="1:11" ht="17.25" customHeight="1">
      <c r="A35" s="31" t="s">
        <v>50</v>
      </c>
      <c r="B35" s="32"/>
      <c r="C35" s="26">
        <v>143857</v>
      </c>
      <c r="D35" s="33"/>
      <c r="E35" s="25">
        <v>67597</v>
      </c>
      <c r="F35" s="25"/>
      <c r="G35" s="25">
        <v>76260</v>
      </c>
      <c r="H35" s="25"/>
      <c r="I35" s="26">
        <v>59486</v>
      </c>
      <c r="J35" s="27"/>
      <c r="K35" s="30"/>
    </row>
    <row r="36" spans="1:11" ht="16.5" customHeight="1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pans="1:11" ht="20.25" customHeight="1">
      <c r="A37" s="23" t="s">
        <v>44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>
      <c r="A38" s="24" t="s">
        <v>51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</row>
  </sheetData>
  <mergeCells count="104">
    <mergeCell ref="F7:G7"/>
    <mergeCell ref="H7:I7"/>
    <mergeCell ref="A1:K1"/>
    <mergeCell ref="A4:K4"/>
    <mergeCell ref="H5:I6"/>
    <mergeCell ref="J5:K6"/>
    <mergeCell ref="C5:E6"/>
    <mergeCell ref="F5:G6"/>
    <mergeCell ref="A13:C13"/>
    <mergeCell ref="E13:F13"/>
    <mergeCell ref="G13:H13"/>
    <mergeCell ref="I13:J13"/>
    <mergeCell ref="A12:C12"/>
    <mergeCell ref="E12:F12"/>
    <mergeCell ref="G12:H12"/>
    <mergeCell ref="I12:J12"/>
    <mergeCell ref="J9:K9"/>
    <mergeCell ref="A10:B10"/>
    <mergeCell ref="C10:E10"/>
    <mergeCell ref="F10:G10"/>
    <mergeCell ref="H10:I10"/>
    <mergeCell ref="J10:K10"/>
    <mergeCell ref="A7:A9"/>
    <mergeCell ref="C9:E9"/>
    <mergeCell ref="F9:G9"/>
    <mergeCell ref="H9:I9"/>
    <mergeCell ref="J7:K7"/>
    <mergeCell ref="C8:E8"/>
    <mergeCell ref="F8:G8"/>
    <mergeCell ref="H8:I8"/>
    <mergeCell ref="J8:K8"/>
    <mergeCell ref="C7:E7"/>
    <mergeCell ref="A16:C16"/>
    <mergeCell ref="E16:F16"/>
    <mergeCell ref="G16:H16"/>
    <mergeCell ref="I16:J16"/>
    <mergeCell ref="A15:C15"/>
    <mergeCell ref="E15:F15"/>
    <mergeCell ref="G15:H15"/>
    <mergeCell ref="I15:J15"/>
    <mergeCell ref="A14:C14"/>
    <mergeCell ref="E14:F14"/>
    <mergeCell ref="G14:H14"/>
    <mergeCell ref="I14:J14"/>
    <mergeCell ref="A19:C19"/>
    <mergeCell ref="E19:F19"/>
    <mergeCell ref="G19:H19"/>
    <mergeCell ref="I19:J19"/>
    <mergeCell ref="A18:C18"/>
    <mergeCell ref="E18:F18"/>
    <mergeCell ref="G18:H18"/>
    <mergeCell ref="I18:J18"/>
    <mergeCell ref="A17:C17"/>
    <mergeCell ref="E17:F17"/>
    <mergeCell ref="G17:H17"/>
    <mergeCell ref="I17:J17"/>
    <mergeCell ref="A22:C22"/>
    <mergeCell ref="E22:F22"/>
    <mergeCell ref="G22:H22"/>
    <mergeCell ref="I22:J22"/>
    <mergeCell ref="A21:C21"/>
    <mergeCell ref="E21:F21"/>
    <mergeCell ref="G21:H21"/>
    <mergeCell ref="I21:J21"/>
    <mergeCell ref="A20:C20"/>
    <mergeCell ref="E20:F20"/>
    <mergeCell ref="G20:H20"/>
    <mergeCell ref="I20:J20"/>
    <mergeCell ref="A26:B28"/>
    <mergeCell ref="C26:J26"/>
    <mergeCell ref="K26:K27"/>
    <mergeCell ref="C27:D28"/>
    <mergeCell ref="E27:J27"/>
    <mergeCell ref="E28:F28"/>
    <mergeCell ref="G28:H28"/>
    <mergeCell ref="I28:J28"/>
    <mergeCell ref="A23:C23"/>
    <mergeCell ref="E23:F23"/>
    <mergeCell ref="G23:H23"/>
    <mergeCell ref="I23:J23"/>
    <mergeCell ref="I29:J29"/>
    <mergeCell ref="A32:B33"/>
    <mergeCell ref="C32:H32"/>
    <mergeCell ref="I32:J33"/>
    <mergeCell ref="C33:D33"/>
    <mergeCell ref="E33:F33"/>
    <mergeCell ref="G33:H33"/>
    <mergeCell ref="A29:B29"/>
    <mergeCell ref="C29:D29"/>
    <mergeCell ref="E29:F29"/>
    <mergeCell ref="G29:H29"/>
    <mergeCell ref="A36:K36"/>
    <mergeCell ref="A38:K38"/>
    <mergeCell ref="I34:J34"/>
    <mergeCell ref="K34:K35"/>
    <mergeCell ref="A35:B35"/>
    <mergeCell ref="C35:D35"/>
    <mergeCell ref="E35:F35"/>
    <mergeCell ref="G35:H35"/>
    <mergeCell ref="I35:J35"/>
    <mergeCell ref="A34:B34"/>
    <mergeCell ref="C34:D34"/>
    <mergeCell ref="E34:F34"/>
    <mergeCell ref="G34:H34"/>
  </mergeCells>
  <phoneticPr fontId="2"/>
  <printOptions horizontalCentered="1"/>
  <pageMargins left="0.39370078740157483" right="0.39370078740157483" top="0.78740157480314965" bottom="0.59055118110236227" header="0.51181102362204722" footer="0.51181102362204722"/>
  <pageSetup paperSize="9" scale="110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15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2" ht="29.25" customHeight="1">
      <c r="A1" s="36" t="s">
        <v>67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3" spans="1:12">
      <c r="A3" s="2"/>
      <c r="B3" s="2"/>
      <c r="C3" s="2"/>
      <c r="D3" s="2"/>
      <c r="E3" s="2"/>
      <c r="F3" s="2"/>
      <c r="G3" s="2"/>
      <c r="H3" s="2"/>
      <c r="K3" s="3"/>
    </row>
    <row r="4" spans="1:12" ht="16.5" customHeight="1">
      <c r="A4" s="38" t="s">
        <v>66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2" ht="19.5" customHeight="1">
      <c r="A5" s="4"/>
      <c r="B5" s="5"/>
      <c r="C5" s="130" t="s">
        <v>57</v>
      </c>
      <c r="D5" s="131"/>
      <c r="E5" s="132"/>
      <c r="F5" s="130" t="s">
        <v>58</v>
      </c>
      <c r="G5" s="132"/>
      <c r="H5" s="126" t="s">
        <v>53</v>
      </c>
      <c r="I5" s="127"/>
      <c r="J5" s="42" t="s">
        <v>0</v>
      </c>
      <c r="K5" s="43"/>
    </row>
    <row r="6" spans="1:12" ht="19.5" customHeight="1">
      <c r="A6" s="6"/>
      <c r="B6" s="7"/>
      <c r="C6" s="133"/>
      <c r="D6" s="134"/>
      <c r="E6" s="135"/>
      <c r="F6" s="133"/>
      <c r="G6" s="135"/>
      <c r="H6" s="128"/>
      <c r="I6" s="129"/>
      <c r="J6" s="46"/>
      <c r="K6" s="47"/>
    </row>
    <row r="7" spans="1:12" ht="19.5" customHeight="1">
      <c r="A7" s="52" t="s">
        <v>1</v>
      </c>
      <c r="B7" s="8" t="s">
        <v>2</v>
      </c>
      <c r="C7" s="55">
        <v>68059</v>
      </c>
      <c r="D7" s="56"/>
      <c r="E7" s="57"/>
      <c r="F7" s="58">
        <v>600</v>
      </c>
      <c r="G7" s="59"/>
      <c r="H7" s="60">
        <f>C7+F7</f>
        <v>68659</v>
      </c>
      <c r="I7" s="61"/>
      <c r="J7" s="51">
        <v>-670</v>
      </c>
      <c r="K7" s="51"/>
    </row>
    <row r="8" spans="1:12" ht="19.5" customHeight="1">
      <c r="A8" s="53"/>
      <c r="B8" s="8" t="s">
        <v>3</v>
      </c>
      <c r="C8" s="55">
        <v>75183</v>
      </c>
      <c r="D8" s="56"/>
      <c r="E8" s="57"/>
      <c r="F8" s="58">
        <v>1002</v>
      </c>
      <c r="G8" s="59"/>
      <c r="H8" s="60">
        <f>C8+F8</f>
        <v>76185</v>
      </c>
      <c r="I8" s="61"/>
      <c r="J8" s="51">
        <v>-812</v>
      </c>
      <c r="K8" s="51"/>
    </row>
    <row r="9" spans="1:12" ht="19.5" customHeight="1">
      <c r="A9" s="54"/>
      <c r="B9" s="8" t="s">
        <v>4</v>
      </c>
      <c r="C9" s="55">
        <f>C7+C8</f>
        <v>143242</v>
      </c>
      <c r="D9" s="56"/>
      <c r="E9" s="57"/>
      <c r="F9" s="58">
        <f>F7+F8</f>
        <v>1602</v>
      </c>
      <c r="G9" s="59"/>
      <c r="H9" s="60">
        <f>C9+F9</f>
        <v>144844</v>
      </c>
      <c r="I9" s="61"/>
      <c r="J9" s="51">
        <f>SUM(J7:K8)</f>
        <v>-1482</v>
      </c>
      <c r="K9" s="51"/>
    </row>
    <row r="10" spans="1:12" ht="19.5" customHeight="1">
      <c r="A10" s="62" t="s">
        <v>5</v>
      </c>
      <c r="B10" s="63"/>
      <c r="C10" s="64">
        <v>66186</v>
      </c>
      <c r="D10" s="65"/>
      <c r="E10" s="66"/>
      <c r="F10" s="67">
        <v>775</v>
      </c>
      <c r="G10" s="68"/>
      <c r="H10" s="60">
        <f>C10+F10</f>
        <v>66961</v>
      </c>
      <c r="I10" s="61"/>
      <c r="J10" s="70">
        <v>-42</v>
      </c>
      <c r="K10" s="70"/>
    </row>
    <row r="11" spans="1:12" ht="10.5" customHeight="1"/>
    <row r="12" spans="1:12" ht="19.5" customHeight="1">
      <c r="A12" s="62" t="s">
        <v>65</v>
      </c>
      <c r="B12" s="75"/>
      <c r="C12" s="63"/>
      <c r="D12" s="8" t="s">
        <v>5</v>
      </c>
      <c r="E12" s="62" t="s">
        <v>7</v>
      </c>
      <c r="F12" s="63"/>
      <c r="G12" s="69" t="s">
        <v>6</v>
      </c>
      <c r="H12" s="69"/>
      <c r="I12" s="69" t="s">
        <v>64</v>
      </c>
      <c r="J12" s="69"/>
      <c r="K12" s="8" t="s">
        <v>9</v>
      </c>
    </row>
    <row r="13" spans="1:12" ht="20.25" customHeight="1">
      <c r="A13" s="71" t="s">
        <v>10</v>
      </c>
      <c r="B13" s="71"/>
      <c r="C13" s="71"/>
      <c r="D13" s="10">
        <v>5294</v>
      </c>
      <c r="E13" s="34">
        <v>11371</v>
      </c>
      <c r="F13" s="72"/>
      <c r="G13" s="73" t="s">
        <v>11</v>
      </c>
      <c r="H13" s="74"/>
      <c r="I13" s="34">
        <v>688</v>
      </c>
      <c r="J13" s="72"/>
      <c r="K13" s="9">
        <v>1446</v>
      </c>
    </row>
    <row r="14" spans="1:12" ht="20.25" customHeight="1">
      <c r="A14" s="71" t="s">
        <v>12</v>
      </c>
      <c r="B14" s="71"/>
      <c r="C14" s="71"/>
      <c r="D14" s="10">
        <v>4655</v>
      </c>
      <c r="E14" s="26">
        <v>11075</v>
      </c>
      <c r="F14" s="33"/>
      <c r="G14" s="73" t="s">
        <v>13</v>
      </c>
      <c r="H14" s="74"/>
      <c r="I14" s="34">
        <v>700</v>
      </c>
      <c r="J14" s="72"/>
      <c r="K14" s="9">
        <v>1558</v>
      </c>
    </row>
    <row r="15" spans="1:12" ht="20.25" customHeight="1">
      <c r="A15" s="76" t="s">
        <v>14</v>
      </c>
      <c r="B15" s="77"/>
      <c r="C15" s="78"/>
      <c r="D15" s="10">
        <v>12639</v>
      </c>
      <c r="E15" s="26">
        <v>26035</v>
      </c>
      <c r="F15" s="33"/>
      <c r="G15" s="73" t="s">
        <v>15</v>
      </c>
      <c r="H15" s="74"/>
      <c r="I15" s="34">
        <v>317</v>
      </c>
      <c r="J15" s="72"/>
      <c r="K15" s="9">
        <v>643</v>
      </c>
      <c r="L15" s="2"/>
    </row>
    <row r="16" spans="1:12" ht="20.25" customHeight="1">
      <c r="A16" s="79" t="s">
        <v>16</v>
      </c>
      <c r="B16" s="80"/>
      <c r="C16" s="81"/>
      <c r="D16" s="10">
        <v>990</v>
      </c>
      <c r="E16" s="26">
        <v>2005</v>
      </c>
      <c r="F16" s="33"/>
      <c r="G16" s="73" t="s">
        <v>17</v>
      </c>
      <c r="H16" s="74"/>
      <c r="I16" s="34">
        <v>2148</v>
      </c>
      <c r="J16" s="72"/>
      <c r="K16" s="9">
        <v>4892</v>
      </c>
    </row>
    <row r="17" spans="1:13" ht="20.25" customHeight="1">
      <c r="A17" s="79" t="s">
        <v>18</v>
      </c>
      <c r="B17" s="80"/>
      <c r="C17" s="81"/>
      <c r="D17" s="10">
        <v>4666</v>
      </c>
      <c r="E17" s="26">
        <v>9273</v>
      </c>
      <c r="F17" s="33"/>
      <c r="G17" s="82" t="s">
        <v>19</v>
      </c>
      <c r="H17" s="83"/>
      <c r="I17" s="34">
        <v>3812</v>
      </c>
      <c r="J17" s="72"/>
      <c r="K17" s="9">
        <v>8769</v>
      </c>
    </row>
    <row r="18" spans="1:13" ht="20.25" customHeight="1">
      <c r="A18" s="79" t="s">
        <v>20</v>
      </c>
      <c r="B18" s="80"/>
      <c r="C18" s="81"/>
      <c r="D18" s="10">
        <v>5742</v>
      </c>
      <c r="E18" s="26">
        <v>12572</v>
      </c>
      <c r="F18" s="33"/>
      <c r="G18" s="82" t="s">
        <v>21</v>
      </c>
      <c r="H18" s="83"/>
      <c r="I18" s="34">
        <v>4827</v>
      </c>
      <c r="J18" s="72"/>
      <c r="K18" s="9">
        <v>10963</v>
      </c>
    </row>
    <row r="19" spans="1:13" ht="20.25" customHeight="1">
      <c r="A19" s="79" t="s">
        <v>22</v>
      </c>
      <c r="B19" s="80"/>
      <c r="C19" s="81"/>
      <c r="D19" s="10">
        <v>6089</v>
      </c>
      <c r="E19" s="26">
        <v>13578</v>
      </c>
      <c r="F19" s="33"/>
      <c r="G19" s="82" t="s">
        <v>23</v>
      </c>
      <c r="H19" s="83"/>
      <c r="I19" s="34">
        <v>579</v>
      </c>
      <c r="J19" s="72"/>
      <c r="K19" s="9">
        <v>1050</v>
      </c>
    </row>
    <row r="20" spans="1:13" ht="20.25" customHeight="1">
      <c r="A20" s="84" t="s">
        <v>24</v>
      </c>
      <c r="B20" s="85"/>
      <c r="C20" s="86"/>
      <c r="D20" s="10">
        <v>177</v>
      </c>
      <c r="E20" s="26">
        <v>255</v>
      </c>
      <c r="F20" s="33"/>
      <c r="G20" s="87" t="s">
        <v>25</v>
      </c>
      <c r="H20" s="88"/>
      <c r="I20" s="34">
        <v>6103</v>
      </c>
      <c r="J20" s="72"/>
      <c r="K20" s="9">
        <v>13486</v>
      </c>
    </row>
    <row r="21" spans="1:13" ht="20.25" customHeight="1">
      <c r="A21" s="84" t="s">
        <v>26</v>
      </c>
      <c r="B21" s="85"/>
      <c r="C21" s="86"/>
      <c r="D21" s="10">
        <v>430</v>
      </c>
      <c r="E21" s="26">
        <v>901</v>
      </c>
      <c r="F21" s="33"/>
      <c r="G21" s="87" t="s">
        <v>27</v>
      </c>
      <c r="H21" s="88"/>
      <c r="I21" s="34">
        <v>1593</v>
      </c>
      <c r="J21" s="72"/>
      <c r="K21" s="9">
        <v>3094</v>
      </c>
    </row>
    <row r="22" spans="1:13" ht="20.25" customHeight="1">
      <c r="A22" s="73" t="s">
        <v>28</v>
      </c>
      <c r="B22" s="89"/>
      <c r="C22" s="74"/>
      <c r="D22" s="10">
        <v>966</v>
      </c>
      <c r="E22" s="26">
        <v>2110</v>
      </c>
      <c r="F22" s="33"/>
      <c r="G22" s="90" t="s">
        <v>29</v>
      </c>
      <c r="H22" s="90"/>
      <c r="I22" s="34">
        <v>705</v>
      </c>
      <c r="J22" s="72"/>
      <c r="K22" s="9">
        <v>1280</v>
      </c>
    </row>
    <row r="23" spans="1:13" ht="20.25" customHeight="1">
      <c r="A23" s="84" t="s">
        <v>30</v>
      </c>
      <c r="B23" s="85"/>
      <c r="C23" s="86"/>
      <c r="D23" s="10">
        <v>1047</v>
      </c>
      <c r="E23" s="26">
        <v>2451</v>
      </c>
      <c r="F23" s="33"/>
      <c r="G23" s="91" t="s">
        <v>31</v>
      </c>
      <c r="H23" s="91"/>
      <c r="I23" s="34">
        <v>2019</v>
      </c>
      <c r="J23" s="72"/>
      <c r="K23" s="11">
        <v>4435</v>
      </c>
      <c r="L23" s="12"/>
      <c r="M23" s="12"/>
    </row>
    <row r="24" spans="1:13" ht="15" customHeight="1">
      <c r="A24" s="13" t="s">
        <v>54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42" t="s">
        <v>63</v>
      </c>
      <c r="B26" s="43"/>
      <c r="C26" s="62" t="s">
        <v>47</v>
      </c>
      <c r="D26" s="75"/>
      <c r="E26" s="75"/>
      <c r="F26" s="75"/>
      <c r="G26" s="75"/>
      <c r="H26" s="75"/>
      <c r="I26" s="75"/>
      <c r="J26" s="75"/>
      <c r="K26" s="92" t="s">
        <v>32</v>
      </c>
    </row>
    <row r="27" spans="1:13" ht="13.5" customHeight="1">
      <c r="A27" s="46"/>
      <c r="B27" s="47"/>
      <c r="C27" s="115" t="s">
        <v>55</v>
      </c>
      <c r="D27" s="47"/>
      <c r="E27" s="100" t="s">
        <v>48</v>
      </c>
      <c r="F27" s="75"/>
      <c r="G27" s="75"/>
      <c r="H27" s="75"/>
      <c r="I27" s="75"/>
      <c r="J27" s="75"/>
      <c r="K27" s="93"/>
    </row>
    <row r="28" spans="1:13" ht="13.5" customHeight="1">
      <c r="A28" s="44"/>
      <c r="B28" s="45"/>
      <c r="C28" s="44"/>
      <c r="D28" s="45"/>
      <c r="E28" s="100" t="s">
        <v>49</v>
      </c>
      <c r="F28" s="63"/>
      <c r="G28" s="62" t="s">
        <v>33</v>
      </c>
      <c r="H28" s="63"/>
      <c r="I28" s="62" t="s">
        <v>34</v>
      </c>
      <c r="J28" s="75"/>
      <c r="K28" s="17" t="s">
        <v>62</v>
      </c>
    </row>
    <row r="29" spans="1:13" ht="18.75" customHeight="1">
      <c r="A29" s="26">
        <v>42830</v>
      </c>
      <c r="B29" s="33"/>
      <c r="C29" s="98">
        <f>ROUND(A29/C9,4)</f>
        <v>0.29899999999999999</v>
      </c>
      <c r="D29" s="99"/>
      <c r="E29" s="95">
        <v>0.29189999999999999</v>
      </c>
      <c r="F29" s="96"/>
      <c r="G29" s="97">
        <v>0.2797</v>
      </c>
      <c r="H29" s="96"/>
      <c r="I29" s="97">
        <v>0.2301</v>
      </c>
      <c r="J29" s="96"/>
      <c r="K29" s="18">
        <v>3249</v>
      </c>
    </row>
    <row r="30" spans="1:13" ht="15" customHeight="1">
      <c r="A30" s="19" t="s">
        <v>36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94" t="s">
        <v>45</v>
      </c>
      <c r="B32" s="94"/>
      <c r="C32" s="62" t="s">
        <v>37</v>
      </c>
      <c r="D32" s="75"/>
      <c r="E32" s="75"/>
      <c r="F32" s="75"/>
      <c r="G32" s="75"/>
      <c r="H32" s="75"/>
      <c r="I32" s="42" t="s">
        <v>38</v>
      </c>
      <c r="J32" s="101"/>
      <c r="K32" s="21" t="s">
        <v>39</v>
      </c>
    </row>
    <row r="33" spans="1:11" ht="16.5" customHeight="1">
      <c r="A33" s="94"/>
      <c r="B33" s="94"/>
      <c r="C33" s="62" t="s">
        <v>40</v>
      </c>
      <c r="D33" s="63"/>
      <c r="E33" s="62" t="s">
        <v>41</v>
      </c>
      <c r="F33" s="63"/>
      <c r="G33" s="62" t="s">
        <v>42</v>
      </c>
      <c r="H33" s="63"/>
      <c r="I33" s="44"/>
      <c r="J33" s="102"/>
      <c r="K33" s="22" t="s">
        <v>61</v>
      </c>
    </row>
    <row r="34" spans="1:11" ht="21" customHeight="1">
      <c r="A34" s="31" t="s">
        <v>46</v>
      </c>
      <c r="B34" s="32"/>
      <c r="C34" s="34">
        <v>149702</v>
      </c>
      <c r="D34" s="72"/>
      <c r="E34" s="34">
        <v>70711</v>
      </c>
      <c r="F34" s="72"/>
      <c r="G34" s="34">
        <v>78991</v>
      </c>
      <c r="H34" s="72"/>
      <c r="I34" s="34">
        <v>59880</v>
      </c>
      <c r="J34" s="35"/>
      <c r="K34" s="29">
        <v>873.85</v>
      </c>
    </row>
    <row r="35" spans="1:11" ht="17.25" customHeight="1">
      <c r="A35" s="31" t="s">
        <v>50</v>
      </c>
      <c r="B35" s="32"/>
      <c r="C35" s="26">
        <v>143857</v>
      </c>
      <c r="D35" s="33"/>
      <c r="E35" s="25">
        <v>67597</v>
      </c>
      <c r="F35" s="25"/>
      <c r="G35" s="25">
        <v>76260</v>
      </c>
      <c r="H35" s="25"/>
      <c r="I35" s="26">
        <v>59486</v>
      </c>
      <c r="J35" s="27"/>
      <c r="K35" s="30"/>
    </row>
    <row r="36" spans="1:11" ht="16.5" customHeight="1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pans="1:11" ht="20.25" customHeight="1">
      <c r="A37" s="23" t="s">
        <v>44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>
      <c r="A38" s="24" t="s">
        <v>51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</row>
  </sheetData>
  <mergeCells count="104">
    <mergeCell ref="A36:K36"/>
    <mergeCell ref="A38:K38"/>
    <mergeCell ref="I34:J34"/>
    <mergeCell ref="K34:K35"/>
    <mergeCell ref="A35:B35"/>
    <mergeCell ref="C35:D35"/>
    <mergeCell ref="E35:F35"/>
    <mergeCell ref="G35:H35"/>
    <mergeCell ref="A32:B33"/>
    <mergeCell ref="C32:H32"/>
    <mergeCell ref="I35:J35"/>
    <mergeCell ref="I32:J33"/>
    <mergeCell ref="C33:D33"/>
    <mergeCell ref="E33:F33"/>
    <mergeCell ref="G33:H33"/>
    <mergeCell ref="C34:D34"/>
    <mergeCell ref="E34:F34"/>
    <mergeCell ref="G34:H34"/>
    <mergeCell ref="A34:B34"/>
    <mergeCell ref="A26:B28"/>
    <mergeCell ref="C26:J26"/>
    <mergeCell ref="K26:K27"/>
    <mergeCell ref="C27:D28"/>
    <mergeCell ref="E27:J27"/>
    <mergeCell ref="E28:F28"/>
    <mergeCell ref="G28:H28"/>
    <mergeCell ref="I28:J28"/>
    <mergeCell ref="A29:B29"/>
    <mergeCell ref="C29:D29"/>
    <mergeCell ref="E29:F29"/>
    <mergeCell ref="G29:H29"/>
    <mergeCell ref="I29:J29"/>
    <mergeCell ref="A21:C21"/>
    <mergeCell ref="E21:F21"/>
    <mergeCell ref="G21:H21"/>
    <mergeCell ref="I21:J21"/>
    <mergeCell ref="A22:C22"/>
    <mergeCell ref="E22:F22"/>
    <mergeCell ref="G22:H22"/>
    <mergeCell ref="I22:J22"/>
    <mergeCell ref="A23:C23"/>
    <mergeCell ref="E23:F23"/>
    <mergeCell ref="G23:H23"/>
    <mergeCell ref="I23:J23"/>
    <mergeCell ref="A18:C18"/>
    <mergeCell ref="E18:F18"/>
    <mergeCell ref="G18:H18"/>
    <mergeCell ref="I18:J18"/>
    <mergeCell ref="A19:C19"/>
    <mergeCell ref="E19:F19"/>
    <mergeCell ref="G19:H19"/>
    <mergeCell ref="I19:J19"/>
    <mergeCell ref="A20:C20"/>
    <mergeCell ref="E20:F20"/>
    <mergeCell ref="G20:H20"/>
    <mergeCell ref="I20:J20"/>
    <mergeCell ref="A15:C15"/>
    <mergeCell ref="E15:F15"/>
    <mergeCell ref="G15:H15"/>
    <mergeCell ref="I15:J15"/>
    <mergeCell ref="A16:C16"/>
    <mergeCell ref="E16:F16"/>
    <mergeCell ref="G16:H16"/>
    <mergeCell ref="I16:J16"/>
    <mergeCell ref="A17:C17"/>
    <mergeCell ref="E17:F17"/>
    <mergeCell ref="G17:H17"/>
    <mergeCell ref="I17:J17"/>
    <mergeCell ref="A12:C12"/>
    <mergeCell ref="E12:F12"/>
    <mergeCell ref="G12:H12"/>
    <mergeCell ref="I12:J12"/>
    <mergeCell ref="A13:C13"/>
    <mergeCell ref="E13:F13"/>
    <mergeCell ref="G13:H13"/>
    <mergeCell ref="I13:J13"/>
    <mergeCell ref="A14:C14"/>
    <mergeCell ref="E14:F14"/>
    <mergeCell ref="G14:H14"/>
    <mergeCell ref="I14:J14"/>
    <mergeCell ref="J9:K9"/>
    <mergeCell ref="A10:B10"/>
    <mergeCell ref="C10:E10"/>
    <mergeCell ref="F10:G10"/>
    <mergeCell ref="H10:I10"/>
    <mergeCell ref="J10:K10"/>
    <mergeCell ref="A7:A9"/>
    <mergeCell ref="C9:E9"/>
    <mergeCell ref="F9:G9"/>
    <mergeCell ref="H9:I9"/>
    <mergeCell ref="A1:K1"/>
    <mergeCell ref="A4:K4"/>
    <mergeCell ref="H5:I6"/>
    <mergeCell ref="J5:K6"/>
    <mergeCell ref="C5:E6"/>
    <mergeCell ref="F5:G6"/>
    <mergeCell ref="J7:K7"/>
    <mergeCell ref="C8:E8"/>
    <mergeCell ref="F8:G8"/>
    <mergeCell ref="H8:I8"/>
    <mergeCell ref="J8:K8"/>
    <mergeCell ref="C7:E7"/>
    <mergeCell ref="F7:G7"/>
    <mergeCell ref="H7:I7"/>
  </mergeCells>
  <phoneticPr fontId="2"/>
  <printOptions horizontalCentered="1"/>
  <pageMargins left="0.39370078740157483" right="0.39370078740157483" top="0.78740157480314965" bottom="0.59055118110236227" header="0.51181102362204722" footer="0.51181102362204722"/>
  <pageSetup paperSize="9" scale="110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15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2" ht="29.25" customHeight="1">
      <c r="A1" s="36" t="s">
        <v>59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3" spans="1:12">
      <c r="A3" s="2"/>
      <c r="B3" s="2"/>
      <c r="C3" s="2"/>
      <c r="D3" s="2"/>
      <c r="E3" s="2"/>
      <c r="F3" s="2"/>
      <c r="G3" s="2"/>
      <c r="H3" s="2"/>
      <c r="K3" s="3"/>
    </row>
    <row r="4" spans="1:12" ht="16.5" customHeight="1">
      <c r="A4" s="38" t="s">
        <v>60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2" ht="19.5" customHeight="1">
      <c r="A5" s="4"/>
      <c r="B5" s="5"/>
      <c r="C5" s="130" t="s">
        <v>57</v>
      </c>
      <c r="D5" s="131"/>
      <c r="E5" s="132"/>
      <c r="F5" s="130" t="s">
        <v>58</v>
      </c>
      <c r="G5" s="132"/>
      <c r="H5" s="126" t="s">
        <v>53</v>
      </c>
      <c r="I5" s="127"/>
      <c r="J5" s="42" t="s">
        <v>0</v>
      </c>
      <c r="K5" s="43"/>
    </row>
    <row r="6" spans="1:12" ht="19.5" customHeight="1">
      <c r="A6" s="6"/>
      <c r="B6" s="7"/>
      <c r="C6" s="133"/>
      <c r="D6" s="134"/>
      <c r="E6" s="135"/>
      <c r="F6" s="133"/>
      <c r="G6" s="135"/>
      <c r="H6" s="128"/>
      <c r="I6" s="129"/>
      <c r="J6" s="46"/>
      <c r="K6" s="47"/>
    </row>
    <row r="7" spans="1:12" ht="19.5" customHeight="1">
      <c r="A7" s="52" t="s">
        <v>1</v>
      </c>
      <c r="B7" s="8" t="s">
        <v>2</v>
      </c>
      <c r="C7" s="55">
        <v>68035</v>
      </c>
      <c r="D7" s="56"/>
      <c r="E7" s="57"/>
      <c r="F7" s="58">
        <v>600</v>
      </c>
      <c r="G7" s="59"/>
      <c r="H7" s="60">
        <f>C7+F7</f>
        <v>68635</v>
      </c>
      <c r="I7" s="61"/>
      <c r="J7" s="51">
        <v>-660</v>
      </c>
      <c r="K7" s="51"/>
    </row>
    <row r="8" spans="1:12" ht="19.5" customHeight="1">
      <c r="A8" s="53"/>
      <c r="B8" s="8" t="s">
        <v>3</v>
      </c>
      <c r="C8" s="55">
        <v>75160</v>
      </c>
      <c r="D8" s="56"/>
      <c r="E8" s="57"/>
      <c r="F8" s="58">
        <v>1006</v>
      </c>
      <c r="G8" s="59"/>
      <c r="H8" s="60">
        <f>C8+F8</f>
        <v>76166</v>
      </c>
      <c r="I8" s="61"/>
      <c r="J8" s="51">
        <v>-805</v>
      </c>
      <c r="K8" s="51"/>
    </row>
    <row r="9" spans="1:12" ht="19.5" customHeight="1">
      <c r="A9" s="54"/>
      <c r="B9" s="8" t="s">
        <v>4</v>
      </c>
      <c r="C9" s="55">
        <f>C7+C8</f>
        <v>143195</v>
      </c>
      <c r="D9" s="56"/>
      <c r="E9" s="57"/>
      <c r="F9" s="58">
        <f>F7+F8</f>
        <v>1606</v>
      </c>
      <c r="G9" s="59"/>
      <c r="H9" s="60">
        <f>C9+F9</f>
        <v>144801</v>
      </c>
      <c r="I9" s="61"/>
      <c r="J9" s="51">
        <f>SUM(J7:K8)</f>
        <v>-1465</v>
      </c>
      <c r="K9" s="51"/>
    </row>
    <row r="10" spans="1:12" ht="19.5" customHeight="1">
      <c r="A10" s="62" t="s">
        <v>5</v>
      </c>
      <c r="B10" s="63"/>
      <c r="C10" s="64">
        <v>66165</v>
      </c>
      <c r="D10" s="65"/>
      <c r="E10" s="66"/>
      <c r="F10" s="67">
        <v>779</v>
      </c>
      <c r="G10" s="68"/>
      <c r="H10" s="60">
        <f>C10+F10</f>
        <v>66944</v>
      </c>
      <c r="I10" s="61"/>
      <c r="J10" s="70">
        <v>-45</v>
      </c>
      <c r="K10" s="70"/>
    </row>
    <row r="11" spans="1:12" ht="10.5" customHeight="1"/>
    <row r="12" spans="1:12" ht="19.5" customHeight="1">
      <c r="A12" s="62" t="s">
        <v>52</v>
      </c>
      <c r="B12" s="75"/>
      <c r="C12" s="63"/>
      <c r="D12" s="8" t="s">
        <v>5</v>
      </c>
      <c r="E12" s="62" t="s">
        <v>7</v>
      </c>
      <c r="F12" s="63"/>
      <c r="G12" s="69" t="s">
        <v>6</v>
      </c>
      <c r="H12" s="69"/>
      <c r="I12" s="69" t="s">
        <v>8</v>
      </c>
      <c r="J12" s="69"/>
      <c r="K12" s="8" t="s">
        <v>9</v>
      </c>
    </row>
    <row r="13" spans="1:12" ht="20.25" customHeight="1">
      <c r="A13" s="71" t="s">
        <v>10</v>
      </c>
      <c r="B13" s="71"/>
      <c r="C13" s="71"/>
      <c r="D13" s="10">
        <v>5291</v>
      </c>
      <c r="E13" s="34">
        <v>11368</v>
      </c>
      <c r="F13" s="72"/>
      <c r="G13" s="73" t="s">
        <v>11</v>
      </c>
      <c r="H13" s="74"/>
      <c r="I13" s="34">
        <v>688</v>
      </c>
      <c r="J13" s="72"/>
      <c r="K13" s="9">
        <v>1444</v>
      </c>
    </row>
    <row r="14" spans="1:12" ht="20.25" customHeight="1">
      <c r="A14" s="71" t="s">
        <v>12</v>
      </c>
      <c r="B14" s="71"/>
      <c r="C14" s="71"/>
      <c r="D14" s="10">
        <v>4658</v>
      </c>
      <c r="E14" s="26">
        <v>11090</v>
      </c>
      <c r="F14" s="33"/>
      <c r="G14" s="73" t="s">
        <v>13</v>
      </c>
      <c r="H14" s="74"/>
      <c r="I14" s="34">
        <v>698</v>
      </c>
      <c r="J14" s="72"/>
      <c r="K14" s="9">
        <v>1554</v>
      </c>
    </row>
    <row r="15" spans="1:12" ht="20.25" customHeight="1">
      <c r="A15" s="76" t="s">
        <v>14</v>
      </c>
      <c r="B15" s="77"/>
      <c r="C15" s="78"/>
      <c r="D15" s="10">
        <v>12635</v>
      </c>
      <c r="E15" s="26">
        <v>26048</v>
      </c>
      <c r="F15" s="33"/>
      <c r="G15" s="73" t="s">
        <v>15</v>
      </c>
      <c r="H15" s="74"/>
      <c r="I15" s="34">
        <v>319</v>
      </c>
      <c r="J15" s="72"/>
      <c r="K15" s="9">
        <v>646</v>
      </c>
      <c r="L15" s="2"/>
    </row>
    <row r="16" spans="1:12" ht="20.25" customHeight="1">
      <c r="A16" s="79" t="s">
        <v>16</v>
      </c>
      <c r="B16" s="80"/>
      <c r="C16" s="81"/>
      <c r="D16" s="10">
        <v>989</v>
      </c>
      <c r="E16" s="26">
        <v>2006</v>
      </c>
      <c r="F16" s="33"/>
      <c r="G16" s="73" t="s">
        <v>17</v>
      </c>
      <c r="H16" s="74"/>
      <c r="I16" s="34">
        <v>2149</v>
      </c>
      <c r="J16" s="72"/>
      <c r="K16" s="9">
        <v>4891</v>
      </c>
    </row>
    <row r="17" spans="1:13" ht="20.25" customHeight="1">
      <c r="A17" s="79" t="s">
        <v>18</v>
      </c>
      <c r="B17" s="80"/>
      <c r="C17" s="81"/>
      <c r="D17" s="10">
        <v>4658</v>
      </c>
      <c r="E17" s="26">
        <v>9272</v>
      </c>
      <c r="F17" s="33"/>
      <c r="G17" s="82" t="s">
        <v>19</v>
      </c>
      <c r="H17" s="83"/>
      <c r="I17" s="34">
        <v>3816</v>
      </c>
      <c r="J17" s="72"/>
      <c r="K17" s="9">
        <v>8769</v>
      </c>
    </row>
    <row r="18" spans="1:13" ht="20.25" customHeight="1">
      <c r="A18" s="79" t="s">
        <v>20</v>
      </c>
      <c r="B18" s="80"/>
      <c r="C18" s="81"/>
      <c r="D18" s="10">
        <v>5747</v>
      </c>
      <c r="E18" s="26">
        <v>12584</v>
      </c>
      <c r="F18" s="33"/>
      <c r="G18" s="82" t="s">
        <v>21</v>
      </c>
      <c r="H18" s="83"/>
      <c r="I18" s="34">
        <v>4829</v>
      </c>
      <c r="J18" s="72"/>
      <c r="K18" s="9">
        <v>10949</v>
      </c>
    </row>
    <row r="19" spans="1:13" ht="20.25" customHeight="1">
      <c r="A19" s="79" t="s">
        <v>22</v>
      </c>
      <c r="B19" s="80"/>
      <c r="C19" s="81"/>
      <c r="D19" s="10">
        <v>6086</v>
      </c>
      <c r="E19" s="26">
        <v>13555</v>
      </c>
      <c r="F19" s="33"/>
      <c r="G19" s="82" t="s">
        <v>23</v>
      </c>
      <c r="H19" s="83"/>
      <c r="I19" s="34">
        <v>578</v>
      </c>
      <c r="J19" s="72"/>
      <c r="K19" s="9">
        <v>1045</v>
      </c>
    </row>
    <row r="20" spans="1:13" ht="20.25" customHeight="1">
      <c r="A20" s="84" t="s">
        <v>24</v>
      </c>
      <c r="B20" s="85"/>
      <c r="C20" s="86"/>
      <c r="D20" s="10">
        <v>176</v>
      </c>
      <c r="E20" s="26">
        <v>255</v>
      </c>
      <c r="F20" s="33"/>
      <c r="G20" s="87" t="s">
        <v>25</v>
      </c>
      <c r="H20" s="88"/>
      <c r="I20" s="34">
        <v>6103</v>
      </c>
      <c r="J20" s="72"/>
      <c r="K20" s="9">
        <v>13478</v>
      </c>
    </row>
    <row r="21" spans="1:13" ht="20.25" customHeight="1">
      <c r="A21" s="84" t="s">
        <v>26</v>
      </c>
      <c r="B21" s="85"/>
      <c r="C21" s="86"/>
      <c r="D21" s="10">
        <v>427</v>
      </c>
      <c r="E21" s="26">
        <v>894</v>
      </c>
      <c r="F21" s="33"/>
      <c r="G21" s="87" t="s">
        <v>27</v>
      </c>
      <c r="H21" s="88"/>
      <c r="I21" s="34">
        <v>1587</v>
      </c>
      <c r="J21" s="72"/>
      <c r="K21" s="9">
        <v>3089</v>
      </c>
    </row>
    <row r="22" spans="1:13" ht="20.25" customHeight="1">
      <c r="A22" s="73" t="s">
        <v>28</v>
      </c>
      <c r="B22" s="89"/>
      <c r="C22" s="74"/>
      <c r="D22" s="10">
        <v>964</v>
      </c>
      <c r="E22" s="26">
        <v>2104</v>
      </c>
      <c r="F22" s="33"/>
      <c r="G22" s="90" t="s">
        <v>29</v>
      </c>
      <c r="H22" s="90"/>
      <c r="I22" s="34">
        <v>704</v>
      </c>
      <c r="J22" s="72"/>
      <c r="K22" s="9">
        <v>1275</v>
      </c>
    </row>
    <row r="23" spans="1:13" ht="20.25" customHeight="1">
      <c r="A23" s="84" t="s">
        <v>30</v>
      </c>
      <c r="B23" s="85"/>
      <c r="C23" s="86"/>
      <c r="D23" s="10">
        <v>1048</v>
      </c>
      <c r="E23" s="26">
        <v>2452</v>
      </c>
      <c r="F23" s="33"/>
      <c r="G23" s="91" t="s">
        <v>31</v>
      </c>
      <c r="H23" s="91"/>
      <c r="I23" s="34">
        <v>2015</v>
      </c>
      <c r="J23" s="72"/>
      <c r="K23" s="11">
        <v>4427</v>
      </c>
      <c r="L23" s="12"/>
      <c r="M23" s="12"/>
    </row>
    <row r="24" spans="1:13" ht="15" customHeight="1">
      <c r="A24" s="13" t="s">
        <v>54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42" t="s">
        <v>56</v>
      </c>
      <c r="B26" s="43"/>
      <c r="C26" s="62" t="s">
        <v>47</v>
      </c>
      <c r="D26" s="75"/>
      <c r="E26" s="75"/>
      <c r="F26" s="75"/>
      <c r="G26" s="75"/>
      <c r="H26" s="75"/>
      <c r="I26" s="75"/>
      <c r="J26" s="75"/>
      <c r="K26" s="92" t="s">
        <v>32</v>
      </c>
    </row>
    <row r="27" spans="1:13" ht="13.5" customHeight="1">
      <c r="A27" s="46"/>
      <c r="B27" s="47"/>
      <c r="C27" s="115" t="s">
        <v>55</v>
      </c>
      <c r="D27" s="47"/>
      <c r="E27" s="100" t="s">
        <v>48</v>
      </c>
      <c r="F27" s="75"/>
      <c r="G27" s="75"/>
      <c r="H27" s="75"/>
      <c r="I27" s="75"/>
      <c r="J27" s="75"/>
      <c r="K27" s="93"/>
    </row>
    <row r="28" spans="1:13" ht="13.5" customHeight="1">
      <c r="A28" s="44"/>
      <c r="B28" s="45"/>
      <c r="C28" s="44"/>
      <c r="D28" s="45"/>
      <c r="E28" s="100" t="s">
        <v>49</v>
      </c>
      <c r="F28" s="63"/>
      <c r="G28" s="62" t="s">
        <v>33</v>
      </c>
      <c r="H28" s="63"/>
      <c r="I28" s="62" t="s">
        <v>34</v>
      </c>
      <c r="J28" s="75"/>
      <c r="K28" s="17" t="s">
        <v>35</v>
      </c>
    </row>
    <row r="29" spans="1:13" ht="18.75" customHeight="1">
      <c r="A29" s="26">
        <v>42894</v>
      </c>
      <c r="B29" s="33"/>
      <c r="C29" s="98">
        <f>ROUND(A29/C9,4)</f>
        <v>0.29949999999999999</v>
      </c>
      <c r="D29" s="99"/>
      <c r="E29" s="95">
        <v>0.29189999999999999</v>
      </c>
      <c r="F29" s="96"/>
      <c r="G29" s="97">
        <v>0.2797</v>
      </c>
      <c r="H29" s="96"/>
      <c r="I29" s="97">
        <v>0.2301</v>
      </c>
      <c r="J29" s="96"/>
      <c r="K29" s="18">
        <v>3286</v>
      </c>
    </row>
    <row r="30" spans="1:13" ht="15" customHeight="1">
      <c r="A30" s="19" t="s">
        <v>36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94" t="s">
        <v>45</v>
      </c>
      <c r="B32" s="94"/>
      <c r="C32" s="62" t="s">
        <v>37</v>
      </c>
      <c r="D32" s="75"/>
      <c r="E32" s="75"/>
      <c r="F32" s="75"/>
      <c r="G32" s="75"/>
      <c r="H32" s="75"/>
      <c r="I32" s="42" t="s">
        <v>38</v>
      </c>
      <c r="J32" s="101"/>
      <c r="K32" s="21" t="s">
        <v>39</v>
      </c>
    </row>
    <row r="33" spans="1:11" ht="16.5" customHeight="1">
      <c r="A33" s="94"/>
      <c r="B33" s="94"/>
      <c r="C33" s="62" t="s">
        <v>40</v>
      </c>
      <c r="D33" s="63"/>
      <c r="E33" s="62" t="s">
        <v>41</v>
      </c>
      <c r="F33" s="63"/>
      <c r="G33" s="62" t="s">
        <v>42</v>
      </c>
      <c r="H33" s="63"/>
      <c r="I33" s="44"/>
      <c r="J33" s="102"/>
      <c r="K33" s="22" t="s">
        <v>43</v>
      </c>
    </row>
    <row r="34" spans="1:11" ht="21" customHeight="1">
      <c r="A34" s="31" t="s">
        <v>46</v>
      </c>
      <c r="B34" s="32"/>
      <c r="C34" s="34">
        <v>149702</v>
      </c>
      <c r="D34" s="72"/>
      <c r="E34" s="34">
        <v>70711</v>
      </c>
      <c r="F34" s="72"/>
      <c r="G34" s="34">
        <v>78991</v>
      </c>
      <c r="H34" s="72"/>
      <c r="I34" s="34">
        <v>59880</v>
      </c>
      <c r="J34" s="35"/>
      <c r="K34" s="29">
        <v>873.85</v>
      </c>
    </row>
    <row r="35" spans="1:11" ht="17.25" customHeight="1">
      <c r="A35" s="31" t="s">
        <v>50</v>
      </c>
      <c r="B35" s="32"/>
      <c r="C35" s="26">
        <v>143857</v>
      </c>
      <c r="D35" s="33"/>
      <c r="E35" s="25">
        <v>67597</v>
      </c>
      <c r="F35" s="25"/>
      <c r="G35" s="25">
        <v>76260</v>
      </c>
      <c r="H35" s="25"/>
      <c r="I35" s="26">
        <v>59486</v>
      </c>
      <c r="J35" s="27"/>
      <c r="K35" s="30"/>
    </row>
    <row r="36" spans="1:11" ht="16.5" customHeight="1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pans="1:11" ht="20.25" customHeight="1">
      <c r="A37" s="23" t="s">
        <v>44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>
      <c r="A38" s="24" t="s">
        <v>51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</row>
  </sheetData>
  <mergeCells count="104">
    <mergeCell ref="A36:K36"/>
    <mergeCell ref="A38:K38"/>
    <mergeCell ref="I34:J34"/>
    <mergeCell ref="K34:K35"/>
    <mergeCell ref="A35:B35"/>
    <mergeCell ref="C35:D35"/>
    <mergeCell ref="E35:F35"/>
    <mergeCell ref="G35:H35"/>
    <mergeCell ref="I35:J35"/>
    <mergeCell ref="A34:B34"/>
    <mergeCell ref="C34:D34"/>
    <mergeCell ref="E34:F34"/>
    <mergeCell ref="G34:H34"/>
    <mergeCell ref="I29:J29"/>
    <mergeCell ref="A32:B33"/>
    <mergeCell ref="C32:H32"/>
    <mergeCell ref="I32:J33"/>
    <mergeCell ref="C33:D33"/>
    <mergeCell ref="E33:F33"/>
    <mergeCell ref="G33:H33"/>
    <mergeCell ref="K26:K27"/>
    <mergeCell ref="C27:D28"/>
    <mergeCell ref="E27:J27"/>
    <mergeCell ref="E28:F28"/>
    <mergeCell ref="G28:H28"/>
    <mergeCell ref="I28:J28"/>
    <mergeCell ref="A29:B29"/>
    <mergeCell ref="C29:D29"/>
    <mergeCell ref="E29:F29"/>
    <mergeCell ref="G29:H29"/>
    <mergeCell ref="A26:B28"/>
    <mergeCell ref="C26:J26"/>
    <mergeCell ref="A21:C21"/>
    <mergeCell ref="E21:F21"/>
    <mergeCell ref="G21:H21"/>
    <mergeCell ref="I21:J21"/>
    <mergeCell ref="A20:C20"/>
    <mergeCell ref="E20:F20"/>
    <mergeCell ref="G20:H20"/>
    <mergeCell ref="I20:J20"/>
    <mergeCell ref="A23:C23"/>
    <mergeCell ref="E23:F23"/>
    <mergeCell ref="G23:H23"/>
    <mergeCell ref="I23:J23"/>
    <mergeCell ref="A22:C22"/>
    <mergeCell ref="E22:F22"/>
    <mergeCell ref="G22:H22"/>
    <mergeCell ref="I22:J22"/>
    <mergeCell ref="A17:C17"/>
    <mergeCell ref="E17:F17"/>
    <mergeCell ref="G17:H17"/>
    <mergeCell ref="I17:J17"/>
    <mergeCell ref="A16:C16"/>
    <mergeCell ref="E16:F16"/>
    <mergeCell ref="G16:H16"/>
    <mergeCell ref="I16:J16"/>
    <mergeCell ref="A19:C19"/>
    <mergeCell ref="E19:F19"/>
    <mergeCell ref="G19:H19"/>
    <mergeCell ref="I19:J19"/>
    <mergeCell ref="A18:C18"/>
    <mergeCell ref="E18:F18"/>
    <mergeCell ref="G18:H18"/>
    <mergeCell ref="I18:J18"/>
    <mergeCell ref="A13:C13"/>
    <mergeCell ref="E13:F13"/>
    <mergeCell ref="G13:H13"/>
    <mergeCell ref="I13:J13"/>
    <mergeCell ref="A12:C12"/>
    <mergeCell ref="E12:F12"/>
    <mergeCell ref="G12:H12"/>
    <mergeCell ref="I12:J12"/>
    <mergeCell ref="A15:C15"/>
    <mergeCell ref="E15:F15"/>
    <mergeCell ref="G15:H15"/>
    <mergeCell ref="I15:J15"/>
    <mergeCell ref="A14:C14"/>
    <mergeCell ref="E14:F14"/>
    <mergeCell ref="G14:H14"/>
    <mergeCell ref="I14:J14"/>
    <mergeCell ref="J9:K9"/>
    <mergeCell ref="A10:B10"/>
    <mergeCell ref="C10:E10"/>
    <mergeCell ref="F10:G10"/>
    <mergeCell ref="H10:I10"/>
    <mergeCell ref="J10:K10"/>
    <mergeCell ref="A7:A9"/>
    <mergeCell ref="C9:E9"/>
    <mergeCell ref="F9:G9"/>
    <mergeCell ref="H9:I9"/>
    <mergeCell ref="A1:K1"/>
    <mergeCell ref="A4:K4"/>
    <mergeCell ref="H5:I6"/>
    <mergeCell ref="J5:K6"/>
    <mergeCell ref="C5:E6"/>
    <mergeCell ref="F5:G6"/>
    <mergeCell ref="J7:K7"/>
    <mergeCell ref="C8:E8"/>
    <mergeCell ref="F8:G8"/>
    <mergeCell ref="H8:I8"/>
    <mergeCell ref="J8:K8"/>
    <mergeCell ref="C7:E7"/>
    <mergeCell ref="F7:G7"/>
    <mergeCell ref="H7:I7"/>
  </mergeCells>
  <phoneticPr fontId="2"/>
  <printOptions horizontalCentered="1"/>
  <pageMargins left="0.39370078740157483" right="0.39370078740157483" top="0.78740157480314965" bottom="0.59055118110236227" header="0.51181102362204722" footer="0.51181102362204722"/>
  <pageSetup paperSize="9" scale="110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00" zoomScaleSheetLayoutView="100" workbookViewId="0"/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2" ht="24.75" customHeight="1"/>
    <row r="2" spans="1:12" ht="29.25" customHeight="1">
      <c r="A2" s="36" t="s">
        <v>96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2">
      <c r="A3" s="2"/>
      <c r="B3" s="2"/>
      <c r="C3" s="2"/>
      <c r="D3" s="2"/>
      <c r="E3" s="2"/>
      <c r="F3" s="2"/>
      <c r="G3" s="2"/>
      <c r="H3" s="2"/>
      <c r="K3" s="3"/>
    </row>
    <row r="4" spans="1:12" ht="16.5" customHeight="1">
      <c r="A4" s="38" t="s">
        <v>95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2" ht="19.5" customHeight="1">
      <c r="A5" s="4"/>
      <c r="B5" s="5"/>
      <c r="C5" s="39" t="s">
        <v>83</v>
      </c>
      <c r="D5" s="40"/>
      <c r="E5" s="41"/>
      <c r="F5" s="39" t="s">
        <v>82</v>
      </c>
      <c r="G5" s="41"/>
      <c r="H5" s="42" t="s">
        <v>81</v>
      </c>
      <c r="I5" s="43"/>
      <c r="J5" s="42" t="s">
        <v>0</v>
      </c>
      <c r="K5" s="43"/>
    </row>
    <row r="6" spans="1:12" ht="19.5" customHeight="1">
      <c r="A6" s="6"/>
      <c r="B6" s="7"/>
      <c r="C6" s="48" t="s">
        <v>80</v>
      </c>
      <c r="D6" s="49"/>
      <c r="E6" s="50"/>
      <c r="F6" s="48" t="s">
        <v>79</v>
      </c>
      <c r="G6" s="50"/>
      <c r="H6" s="44"/>
      <c r="I6" s="45"/>
      <c r="J6" s="46"/>
      <c r="K6" s="47"/>
    </row>
    <row r="7" spans="1:12" ht="19.5" customHeight="1">
      <c r="A7" s="52" t="s">
        <v>1</v>
      </c>
      <c r="B7" s="8" t="s">
        <v>2</v>
      </c>
      <c r="C7" s="55">
        <v>68583</v>
      </c>
      <c r="D7" s="56"/>
      <c r="E7" s="57"/>
      <c r="F7" s="58">
        <v>611</v>
      </c>
      <c r="G7" s="59"/>
      <c r="H7" s="60">
        <f>C7+F7</f>
        <v>69194</v>
      </c>
      <c r="I7" s="61"/>
      <c r="J7" s="51">
        <v>-737</v>
      </c>
      <c r="K7" s="51"/>
    </row>
    <row r="8" spans="1:12" ht="19.5" customHeight="1">
      <c r="A8" s="53"/>
      <c r="B8" s="8" t="s">
        <v>3</v>
      </c>
      <c r="C8" s="55">
        <v>75817</v>
      </c>
      <c r="D8" s="56"/>
      <c r="E8" s="57"/>
      <c r="F8" s="58">
        <v>1013</v>
      </c>
      <c r="G8" s="59"/>
      <c r="H8" s="60">
        <f>C8+F8</f>
        <v>76830</v>
      </c>
      <c r="I8" s="61"/>
      <c r="J8" s="51">
        <v>-643</v>
      </c>
      <c r="K8" s="51"/>
    </row>
    <row r="9" spans="1:12" ht="19.5" customHeight="1">
      <c r="A9" s="54"/>
      <c r="B9" s="8" t="s">
        <v>4</v>
      </c>
      <c r="C9" s="55">
        <f>C7+C8</f>
        <v>144400</v>
      </c>
      <c r="D9" s="56"/>
      <c r="E9" s="57"/>
      <c r="F9" s="58">
        <f>F7+F8</f>
        <v>1624</v>
      </c>
      <c r="G9" s="59"/>
      <c r="H9" s="60">
        <f>C9+F9</f>
        <v>146024</v>
      </c>
      <c r="I9" s="61"/>
      <c r="J9" s="51">
        <f>SUM(J7:K8)</f>
        <v>-1380</v>
      </c>
      <c r="K9" s="51"/>
    </row>
    <row r="10" spans="1:12" ht="19.5" customHeight="1">
      <c r="A10" s="62" t="s">
        <v>5</v>
      </c>
      <c r="B10" s="63"/>
      <c r="C10" s="64">
        <v>66141</v>
      </c>
      <c r="D10" s="65"/>
      <c r="E10" s="66"/>
      <c r="F10" s="67">
        <v>803</v>
      </c>
      <c r="G10" s="68"/>
      <c r="H10" s="60">
        <f>C10+F10</f>
        <v>66944</v>
      </c>
      <c r="I10" s="61"/>
      <c r="J10" s="70">
        <v>-150</v>
      </c>
      <c r="K10" s="70"/>
    </row>
    <row r="11" spans="1:12" ht="10.5" customHeight="1"/>
    <row r="12" spans="1:12" ht="19.5" customHeight="1">
      <c r="A12" s="62" t="s">
        <v>65</v>
      </c>
      <c r="B12" s="75"/>
      <c r="C12" s="63"/>
      <c r="D12" s="8" t="s">
        <v>5</v>
      </c>
      <c r="E12" s="62" t="s">
        <v>7</v>
      </c>
      <c r="F12" s="63"/>
      <c r="G12" s="69" t="s">
        <v>6</v>
      </c>
      <c r="H12" s="69"/>
      <c r="I12" s="69" t="s">
        <v>64</v>
      </c>
      <c r="J12" s="69"/>
      <c r="K12" s="8" t="s">
        <v>9</v>
      </c>
    </row>
    <row r="13" spans="1:12" ht="20.25" customHeight="1">
      <c r="A13" s="71" t="s">
        <v>10</v>
      </c>
      <c r="B13" s="71"/>
      <c r="C13" s="71"/>
      <c r="D13" s="10">
        <v>5295</v>
      </c>
      <c r="E13" s="34">
        <v>11410</v>
      </c>
      <c r="F13" s="72"/>
      <c r="G13" s="73" t="s">
        <v>11</v>
      </c>
      <c r="H13" s="74"/>
      <c r="I13" s="34">
        <v>701</v>
      </c>
      <c r="J13" s="72"/>
      <c r="K13" s="9">
        <v>1484</v>
      </c>
    </row>
    <row r="14" spans="1:12" ht="20.25" customHeight="1">
      <c r="A14" s="71" t="s">
        <v>12</v>
      </c>
      <c r="B14" s="71"/>
      <c r="C14" s="71"/>
      <c r="D14" s="10">
        <v>4640</v>
      </c>
      <c r="E14" s="26">
        <v>11122</v>
      </c>
      <c r="F14" s="33"/>
      <c r="G14" s="73" t="s">
        <v>13</v>
      </c>
      <c r="H14" s="74"/>
      <c r="I14" s="34">
        <v>718</v>
      </c>
      <c r="J14" s="72"/>
      <c r="K14" s="9">
        <v>1612</v>
      </c>
    </row>
    <row r="15" spans="1:12" ht="20.25" customHeight="1">
      <c r="A15" s="76" t="s">
        <v>14</v>
      </c>
      <c r="B15" s="77"/>
      <c r="C15" s="78"/>
      <c r="D15" s="10">
        <v>12582</v>
      </c>
      <c r="E15" s="26">
        <v>26132</v>
      </c>
      <c r="F15" s="33"/>
      <c r="G15" s="73" t="s">
        <v>15</v>
      </c>
      <c r="H15" s="74"/>
      <c r="I15" s="34">
        <v>325</v>
      </c>
      <c r="J15" s="72"/>
      <c r="K15" s="9">
        <v>663</v>
      </c>
      <c r="L15" s="2"/>
    </row>
    <row r="16" spans="1:12" ht="20.25" customHeight="1">
      <c r="A16" s="79" t="s">
        <v>16</v>
      </c>
      <c r="B16" s="80"/>
      <c r="C16" s="81"/>
      <c r="D16" s="10">
        <v>1000</v>
      </c>
      <c r="E16" s="26">
        <v>2055</v>
      </c>
      <c r="F16" s="33"/>
      <c r="G16" s="73" t="s">
        <v>17</v>
      </c>
      <c r="H16" s="74"/>
      <c r="I16" s="34">
        <v>2150</v>
      </c>
      <c r="J16" s="72"/>
      <c r="K16" s="9">
        <v>4944</v>
      </c>
    </row>
    <row r="17" spans="1:13" ht="20.25" customHeight="1">
      <c r="A17" s="79" t="s">
        <v>18</v>
      </c>
      <c r="B17" s="80"/>
      <c r="C17" s="81"/>
      <c r="D17" s="10">
        <v>4696</v>
      </c>
      <c r="E17" s="26">
        <v>9396</v>
      </c>
      <c r="F17" s="33"/>
      <c r="G17" s="82" t="s">
        <v>19</v>
      </c>
      <c r="H17" s="83"/>
      <c r="I17" s="34">
        <v>3785</v>
      </c>
      <c r="J17" s="72"/>
      <c r="K17" s="9">
        <v>8837</v>
      </c>
    </row>
    <row r="18" spans="1:13" ht="20.25" customHeight="1">
      <c r="A18" s="79" t="s">
        <v>20</v>
      </c>
      <c r="B18" s="80"/>
      <c r="C18" s="81"/>
      <c r="D18" s="10">
        <v>5730</v>
      </c>
      <c r="E18" s="26">
        <v>12650</v>
      </c>
      <c r="F18" s="33"/>
      <c r="G18" s="82" t="s">
        <v>21</v>
      </c>
      <c r="H18" s="83"/>
      <c r="I18" s="34">
        <v>4788</v>
      </c>
      <c r="J18" s="72"/>
      <c r="K18" s="9">
        <v>10995</v>
      </c>
    </row>
    <row r="19" spans="1:13" ht="20.25" customHeight="1">
      <c r="A19" s="79" t="s">
        <v>22</v>
      </c>
      <c r="B19" s="80"/>
      <c r="C19" s="81"/>
      <c r="D19" s="10">
        <v>6093</v>
      </c>
      <c r="E19" s="26">
        <v>13686</v>
      </c>
      <c r="F19" s="33"/>
      <c r="G19" s="82" t="s">
        <v>23</v>
      </c>
      <c r="H19" s="83"/>
      <c r="I19" s="34">
        <v>581</v>
      </c>
      <c r="J19" s="72"/>
      <c r="K19" s="9">
        <v>1087</v>
      </c>
    </row>
    <row r="20" spans="1:13" ht="20.25" customHeight="1">
      <c r="A20" s="84" t="s">
        <v>24</v>
      </c>
      <c r="B20" s="85"/>
      <c r="C20" s="86"/>
      <c r="D20" s="10">
        <v>184</v>
      </c>
      <c r="E20" s="26">
        <v>267</v>
      </c>
      <c r="F20" s="33"/>
      <c r="G20" s="87" t="s">
        <v>25</v>
      </c>
      <c r="H20" s="88"/>
      <c r="I20" s="34">
        <v>6083</v>
      </c>
      <c r="J20" s="72"/>
      <c r="K20" s="9">
        <v>13605</v>
      </c>
    </row>
    <row r="21" spans="1:13" ht="20.25" customHeight="1">
      <c r="A21" s="84" t="s">
        <v>26</v>
      </c>
      <c r="B21" s="85"/>
      <c r="C21" s="86"/>
      <c r="D21" s="10">
        <v>430</v>
      </c>
      <c r="E21" s="26">
        <v>920</v>
      </c>
      <c r="F21" s="33"/>
      <c r="G21" s="87" t="s">
        <v>27</v>
      </c>
      <c r="H21" s="88"/>
      <c r="I21" s="34">
        <v>1614</v>
      </c>
      <c r="J21" s="72"/>
      <c r="K21" s="9">
        <v>3184</v>
      </c>
    </row>
    <row r="22" spans="1:13" ht="20.25" customHeight="1">
      <c r="A22" s="73" t="s">
        <v>28</v>
      </c>
      <c r="B22" s="89"/>
      <c r="C22" s="74"/>
      <c r="D22" s="10">
        <v>969</v>
      </c>
      <c r="E22" s="26">
        <v>2129</v>
      </c>
      <c r="F22" s="33"/>
      <c r="G22" s="90" t="s">
        <v>29</v>
      </c>
      <c r="H22" s="90"/>
      <c r="I22" s="34">
        <v>719</v>
      </c>
      <c r="J22" s="72"/>
      <c r="K22" s="9">
        <v>1312</v>
      </c>
    </row>
    <row r="23" spans="1:13" ht="20.25" customHeight="1">
      <c r="A23" s="84" t="s">
        <v>30</v>
      </c>
      <c r="B23" s="85"/>
      <c r="C23" s="86"/>
      <c r="D23" s="10">
        <v>1029</v>
      </c>
      <c r="E23" s="26">
        <v>2408</v>
      </c>
      <c r="F23" s="33"/>
      <c r="G23" s="91" t="s">
        <v>31</v>
      </c>
      <c r="H23" s="91"/>
      <c r="I23" s="34">
        <v>2029</v>
      </c>
      <c r="J23" s="72"/>
      <c r="K23" s="11">
        <v>4502</v>
      </c>
      <c r="L23" s="12"/>
      <c r="M23" s="12"/>
    </row>
    <row r="24" spans="1:13" ht="15" customHeight="1">
      <c r="A24" s="13" t="s">
        <v>78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42" t="s">
        <v>63</v>
      </c>
      <c r="B26" s="43"/>
      <c r="C26" s="62" t="s">
        <v>47</v>
      </c>
      <c r="D26" s="75"/>
      <c r="E26" s="75"/>
      <c r="F26" s="75"/>
      <c r="G26" s="75"/>
      <c r="H26" s="75"/>
      <c r="I26" s="75"/>
      <c r="J26" s="75"/>
      <c r="K26" s="92" t="s">
        <v>32</v>
      </c>
    </row>
    <row r="27" spans="1:13" ht="13.5" customHeight="1">
      <c r="A27" s="46"/>
      <c r="B27" s="47"/>
      <c r="C27" s="46" t="s">
        <v>77</v>
      </c>
      <c r="D27" s="47"/>
      <c r="E27" s="100" t="s">
        <v>48</v>
      </c>
      <c r="F27" s="75"/>
      <c r="G27" s="75"/>
      <c r="H27" s="75"/>
      <c r="I27" s="75"/>
      <c r="J27" s="75"/>
      <c r="K27" s="93"/>
    </row>
    <row r="28" spans="1:13" ht="13.5" customHeight="1">
      <c r="A28" s="44"/>
      <c r="B28" s="45"/>
      <c r="C28" s="44"/>
      <c r="D28" s="45"/>
      <c r="E28" s="100" t="s">
        <v>49</v>
      </c>
      <c r="F28" s="63"/>
      <c r="G28" s="62" t="s">
        <v>33</v>
      </c>
      <c r="H28" s="63"/>
      <c r="I28" s="62" t="s">
        <v>34</v>
      </c>
      <c r="J28" s="75"/>
      <c r="K28" s="17" t="s">
        <v>62</v>
      </c>
    </row>
    <row r="29" spans="1:13" ht="18.75" customHeight="1">
      <c r="A29" s="26">
        <v>42099</v>
      </c>
      <c r="B29" s="33"/>
      <c r="C29" s="98">
        <f>ROUND(A29/C9,4)</f>
        <v>0.29149999999999998</v>
      </c>
      <c r="D29" s="99"/>
      <c r="E29" s="95">
        <v>0.29189999999999999</v>
      </c>
      <c r="F29" s="96"/>
      <c r="G29" s="97">
        <v>0.2797</v>
      </c>
      <c r="H29" s="96"/>
      <c r="I29" s="97">
        <v>0.2301</v>
      </c>
      <c r="J29" s="96"/>
      <c r="K29" s="18">
        <v>3320</v>
      </c>
    </row>
    <row r="30" spans="1:13" ht="15" customHeight="1">
      <c r="A30" s="19" t="s">
        <v>36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94" t="s">
        <v>45</v>
      </c>
      <c r="B32" s="94"/>
      <c r="C32" s="62" t="s">
        <v>37</v>
      </c>
      <c r="D32" s="75"/>
      <c r="E32" s="75"/>
      <c r="F32" s="75"/>
      <c r="G32" s="75"/>
      <c r="H32" s="75"/>
      <c r="I32" s="42" t="s">
        <v>38</v>
      </c>
      <c r="J32" s="101"/>
      <c r="K32" s="21" t="s">
        <v>39</v>
      </c>
    </row>
    <row r="33" spans="1:11" ht="16.5" customHeight="1">
      <c r="A33" s="94"/>
      <c r="B33" s="94"/>
      <c r="C33" s="62" t="s">
        <v>40</v>
      </c>
      <c r="D33" s="63"/>
      <c r="E33" s="62" t="s">
        <v>41</v>
      </c>
      <c r="F33" s="63"/>
      <c r="G33" s="62" t="s">
        <v>42</v>
      </c>
      <c r="H33" s="63"/>
      <c r="I33" s="44"/>
      <c r="J33" s="102"/>
      <c r="K33" s="22" t="s">
        <v>61</v>
      </c>
    </row>
    <row r="34" spans="1:11" ht="21" customHeight="1">
      <c r="A34" s="31" t="s">
        <v>46</v>
      </c>
      <c r="B34" s="32"/>
      <c r="C34" s="34">
        <v>149702</v>
      </c>
      <c r="D34" s="72"/>
      <c r="E34" s="34">
        <v>70711</v>
      </c>
      <c r="F34" s="72"/>
      <c r="G34" s="34">
        <v>78991</v>
      </c>
      <c r="H34" s="72"/>
      <c r="I34" s="34">
        <v>59880</v>
      </c>
      <c r="J34" s="35"/>
      <c r="K34" s="29">
        <v>873.85</v>
      </c>
    </row>
    <row r="35" spans="1:11" ht="17.25" customHeight="1">
      <c r="A35" s="31" t="s">
        <v>50</v>
      </c>
      <c r="B35" s="32"/>
      <c r="C35" s="26">
        <v>143857</v>
      </c>
      <c r="D35" s="33"/>
      <c r="E35" s="25">
        <v>67597</v>
      </c>
      <c r="F35" s="25"/>
      <c r="G35" s="25">
        <v>76260</v>
      </c>
      <c r="H35" s="25"/>
      <c r="I35" s="26">
        <v>59486</v>
      </c>
      <c r="J35" s="27"/>
      <c r="K35" s="30"/>
    </row>
    <row r="36" spans="1:11" ht="16.5" customHeight="1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pans="1:11" ht="20.25" customHeight="1">
      <c r="A37" s="23" t="s">
        <v>44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>
      <c r="A38" s="24" t="s">
        <v>51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</row>
  </sheetData>
  <mergeCells count="106">
    <mergeCell ref="A2:K2"/>
    <mergeCell ref="A4:K4"/>
    <mergeCell ref="C5:E5"/>
    <mergeCell ref="F5:G5"/>
    <mergeCell ref="H5:I6"/>
    <mergeCell ref="J5:K6"/>
    <mergeCell ref="C6:E6"/>
    <mergeCell ref="F6:G6"/>
    <mergeCell ref="A38:K38"/>
    <mergeCell ref="E35:F35"/>
    <mergeCell ref="G35:H35"/>
    <mergeCell ref="I35:J35"/>
    <mergeCell ref="A36:K36"/>
    <mergeCell ref="K34:K35"/>
    <mergeCell ref="A35:B35"/>
    <mergeCell ref="C35:D35"/>
    <mergeCell ref="I34:J34"/>
    <mergeCell ref="A34:B34"/>
    <mergeCell ref="J7:K7"/>
    <mergeCell ref="J8:K8"/>
    <mergeCell ref="J9:K9"/>
    <mergeCell ref="A7:A9"/>
    <mergeCell ref="C7:E7"/>
    <mergeCell ref="F7:G7"/>
    <mergeCell ref="H7:I7"/>
    <mergeCell ref="C8:E8"/>
    <mergeCell ref="F8:G8"/>
    <mergeCell ref="H8:I8"/>
    <mergeCell ref="I12:J12"/>
    <mergeCell ref="C9:E9"/>
    <mergeCell ref="F9:G9"/>
    <mergeCell ref="H9:I9"/>
    <mergeCell ref="J10:K10"/>
    <mergeCell ref="A10:B10"/>
    <mergeCell ref="C10:E10"/>
    <mergeCell ref="F10:G10"/>
    <mergeCell ref="H10:I10"/>
    <mergeCell ref="A14:C14"/>
    <mergeCell ref="E14:F14"/>
    <mergeCell ref="G14:H14"/>
    <mergeCell ref="A13:C13"/>
    <mergeCell ref="E13:F13"/>
    <mergeCell ref="G13:H13"/>
    <mergeCell ref="A12:C12"/>
    <mergeCell ref="E12:F12"/>
    <mergeCell ref="G12:H12"/>
    <mergeCell ref="K26:K27"/>
    <mergeCell ref="I23:J23"/>
    <mergeCell ref="A26:B28"/>
    <mergeCell ref="A20:C20"/>
    <mergeCell ref="E20:F20"/>
    <mergeCell ref="G20:H20"/>
    <mergeCell ref="A22:C22"/>
    <mergeCell ref="E22:F22"/>
    <mergeCell ref="G22:H22"/>
    <mergeCell ref="A21:C21"/>
    <mergeCell ref="I13:J13"/>
    <mergeCell ref="I14:J14"/>
    <mergeCell ref="I15:J15"/>
    <mergeCell ref="I16:J16"/>
    <mergeCell ref="A23:C23"/>
    <mergeCell ref="E23:F23"/>
    <mergeCell ref="G23:H23"/>
    <mergeCell ref="E21:F21"/>
    <mergeCell ref="G21:H21"/>
    <mergeCell ref="A19:C19"/>
    <mergeCell ref="E19:F19"/>
    <mergeCell ref="G19:H19"/>
    <mergeCell ref="A18:C18"/>
    <mergeCell ref="E18:F18"/>
    <mergeCell ref="G18:H18"/>
    <mergeCell ref="A17:C17"/>
    <mergeCell ref="E17:F17"/>
    <mergeCell ref="G17:H17"/>
    <mergeCell ref="A16:C16"/>
    <mergeCell ref="E16:F16"/>
    <mergeCell ref="G16:H16"/>
    <mergeCell ref="A15:C15"/>
    <mergeCell ref="E15:F15"/>
    <mergeCell ref="G15:H15"/>
    <mergeCell ref="C27:D28"/>
    <mergeCell ref="E27:J27"/>
    <mergeCell ref="E28:F28"/>
    <mergeCell ref="G28:H28"/>
    <mergeCell ref="I28:J28"/>
    <mergeCell ref="A32:B33"/>
    <mergeCell ref="I17:J17"/>
    <mergeCell ref="I18:J18"/>
    <mergeCell ref="I19:J19"/>
    <mergeCell ref="E29:F29"/>
    <mergeCell ref="G29:H29"/>
    <mergeCell ref="C26:J26"/>
    <mergeCell ref="I29:J29"/>
    <mergeCell ref="I20:J20"/>
    <mergeCell ref="I21:J21"/>
    <mergeCell ref="I22:J22"/>
    <mergeCell ref="C34:D34"/>
    <mergeCell ref="E34:F34"/>
    <mergeCell ref="G34:H34"/>
    <mergeCell ref="I32:J33"/>
    <mergeCell ref="C33:D33"/>
    <mergeCell ref="E33:F33"/>
    <mergeCell ref="G33:H33"/>
    <mergeCell ref="C32:H32"/>
    <mergeCell ref="A29:B29"/>
    <mergeCell ref="C29:D29"/>
  </mergeCells>
  <phoneticPr fontId="2"/>
  <printOptions horizontalCentered="1"/>
  <pageMargins left="0.2" right="0.2" top="0.51" bottom="0.51" header="0.51181102362204722" footer="0.51181102362204722"/>
  <pageSetup paperSize="9" scale="11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00" zoomScaleSheetLayoutView="100" workbookViewId="0"/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2" ht="24.75" customHeight="1"/>
    <row r="2" spans="1:12" ht="29.25" customHeight="1">
      <c r="A2" s="36" t="s">
        <v>94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2">
      <c r="A3" s="2"/>
      <c r="B3" s="2"/>
      <c r="C3" s="2"/>
      <c r="D3" s="2"/>
      <c r="E3" s="2"/>
      <c r="F3" s="2"/>
      <c r="G3" s="2"/>
      <c r="H3" s="2"/>
      <c r="K3" s="3"/>
    </row>
    <row r="4" spans="1:12" ht="16.5" customHeight="1">
      <c r="A4" s="38" t="s">
        <v>93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2" ht="19.5" customHeight="1">
      <c r="A5" s="4"/>
      <c r="B5" s="5"/>
      <c r="C5" s="39" t="s">
        <v>83</v>
      </c>
      <c r="D5" s="40"/>
      <c r="E5" s="41"/>
      <c r="F5" s="39" t="s">
        <v>82</v>
      </c>
      <c r="G5" s="41"/>
      <c r="H5" s="42" t="s">
        <v>81</v>
      </c>
      <c r="I5" s="43"/>
      <c r="J5" s="42" t="s">
        <v>0</v>
      </c>
      <c r="K5" s="43"/>
    </row>
    <row r="6" spans="1:12" ht="19.5" customHeight="1">
      <c r="A6" s="6"/>
      <c r="B6" s="7"/>
      <c r="C6" s="48" t="s">
        <v>80</v>
      </c>
      <c r="D6" s="49"/>
      <c r="E6" s="50"/>
      <c r="F6" s="48" t="s">
        <v>79</v>
      </c>
      <c r="G6" s="50"/>
      <c r="H6" s="44"/>
      <c r="I6" s="45"/>
      <c r="J6" s="46"/>
      <c r="K6" s="47"/>
    </row>
    <row r="7" spans="1:12" ht="19.5" customHeight="1">
      <c r="A7" s="52" t="s">
        <v>1</v>
      </c>
      <c r="B7" s="8" t="s">
        <v>2</v>
      </c>
      <c r="C7" s="55">
        <v>68525</v>
      </c>
      <c r="D7" s="56"/>
      <c r="E7" s="57"/>
      <c r="F7" s="58">
        <v>610</v>
      </c>
      <c r="G7" s="59"/>
      <c r="H7" s="60">
        <f>C7+F7</f>
        <v>69135</v>
      </c>
      <c r="I7" s="61"/>
      <c r="J7" s="51">
        <v>-712</v>
      </c>
      <c r="K7" s="51"/>
    </row>
    <row r="8" spans="1:12" ht="19.5" customHeight="1">
      <c r="A8" s="53"/>
      <c r="B8" s="8" t="s">
        <v>3</v>
      </c>
      <c r="C8" s="55">
        <v>75774</v>
      </c>
      <c r="D8" s="56"/>
      <c r="E8" s="57"/>
      <c r="F8" s="58">
        <v>1020</v>
      </c>
      <c r="G8" s="59"/>
      <c r="H8" s="60">
        <f>C8+F8</f>
        <v>76794</v>
      </c>
      <c r="I8" s="61"/>
      <c r="J8" s="51">
        <v>-627</v>
      </c>
      <c r="K8" s="51"/>
    </row>
    <row r="9" spans="1:12" ht="19.5" customHeight="1">
      <c r="A9" s="54"/>
      <c r="B9" s="8" t="s">
        <v>4</v>
      </c>
      <c r="C9" s="55">
        <f>C7+C8</f>
        <v>144299</v>
      </c>
      <c r="D9" s="56"/>
      <c r="E9" s="57"/>
      <c r="F9" s="58">
        <f>F7+F8</f>
        <v>1630</v>
      </c>
      <c r="G9" s="59"/>
      <c r="H9" s="60">
        <f>C9+F9</f>
        <v>145929</v>
      </c>
      <c r="I9" s="61"/>
      <c r="J9" s="51">
        <f>SUM(J7:K8)</f>
        <v>-1339</v>
      </c>
      <c r="K9" s="51"/>
    </row>
    <row r="10" spans="1:12" ht="19.5" customHeight="1">
      <c r="A10" s="62" t="s">
        <v>5</v>
      </c>
      <c r="B10" s="63"/>
      <c r="C10" s="64">
        <v>66115</v>
      </c>
      <c r="D10" s="65"/>
      <c r="E10" s="66"/>
      <c r="F10" s="67">
        <v>807</v>
      </c>
      <c r="G10" s="68"/>
      <c r="H10" s="60">
        <f>C10+F10</f>
        <v>66922</v>
      </c>
      <c r="I10" s="61"/>
      <c r="J10" s="70">
        <v>-125</v>
      </c>
      <c r="K10" s="70"/>
    </row>
    <row r="11" spans="1:12" ht="10.5" customHeight="1"/>
    <row r="12" spans="1:12" ht="19.5" customHeight="1">
      <c r="A12" s="62" t="s">
        <v>65</v>
      </c>
      <c r="B12" s="75"/>
      <c r="C12" s="63"/>
      <c r="D12" s="8" t="s">
        <v>5</v>
      </c>
      <c r="E12" s="62" t="s">
        <v>7</v>
      </c>
      <c r="F12" s="63"/>
      <c r="G12" s="69" t="s">
        <v>6</v>
      </c>
      <c r="H12" s="69"/>
      <c r="I12" s="69" t="s">
        <v>64</v>
      </c>
      <c r="J12" s="69"/>
      <c r="K12" s="8" t="s">
        <v>9</v>
      </c>
    </row>
    <row r="13" spans="1:12" ht="20.25" customHeight="1">
      <c r="A13" s="71" t="s">
        <v>10</v>
      </c>
      <c r="B13" s="71"/>
      <c r="C13" s="71"/>
      <c r="D13" s="10">
        <v>5297</v>
      </c>
      <c r="E13" s="34">
        <v>11440</v>
      </c>
      <c r="F13" s="72"/>
      <c r="G13" s="73" t="s">
        <v>11</v>
      </c>
      <c r="H13" s="74"/>
      <c r="I13" s="34">
        <v>699</v>
      </c>
      <c r="J13" s="72"/>
      <c r="K13" s="9">
        <v>1480</v>
      </c>
    </row>
    <row r="14" spans="1:12" ht="20.25" customHeight="1">
      <c r="A14" s="71" t="s">
        <v>12</v>
      </c>
      <c r="B14" s="71"/>
      <c r="C14" s="71"/>
      <c r="D14" s="10">
        <v>4653</v>
      </c>
      <c r="E14" s="26">
        <v>11151</v>
      </c>
      <c r="F14" s="33"/>
      <c r="G14" s="73" t="s">
        <v>13</v>
      </c>
      <c r="H14" s="74"/>
      <c r="I14" s="34">
        <v>717</v>
      </c>
      <c r="J14" s="72"/>
      <c r="K14" s="9">
        <v>1609</v>
      </c>
    </row>
    <row r="15" spans="1:12" ht="20.25" customHeight="1">
      <c r="A15" s="76" t="s">
        <v>14</v>
      </c>
      <c r="B15" s="77"/>
      <c r="C15" s="78"/>
      <c r="D15" s="10">
        <v>12553</v>
      </c>
      <c r="E15" s="26">
        <v>26057</v>
      </c>
      <c r="F15" s="33"/>
      <c r="G15" s="73" t="s">
        <v>15</v>
      </c>
      <c r="H15" s="74"/>
      <c r="I15" s="34">
        <v>322</v>
      </c>
      <c r="J15" s="72"/>
      <c r="K15" s="9">
        <v>659</v>
      </c>
      <c r="L15" s="2"/>
    </row>
    <row r="16" spans="1:12" ht="20.25" customHeight="1">
      <c r="A16" s="79" t="s">
        <v>16</v>
      </c>
      <c r="B16" s="80"/>
      <c r="C16" s="81"/>
      <c r="D16" s="10">
        <v>998</v>
      </c>
      <c r="E16" s="26">
        <v>2052</v>
      </c>
      <c r="F16" s="33"/>
      <c r="G16" s="73" t="s">
        <v>17</v>
      </c>
      <c r="H16" s="74"/>
      <c r="I16" s="34">
        <v>2155</v>
      </c>
      <c r="J16" s="72"/>
      <c r="K16" s="9">
        <v>4947</v>
      </c>
    </row>
    <row r="17" spans="1:13" ht="20.25" customHeight="1">
      <c r="A17" s="79" t="s">
        <v>18</v>
      </c>
      <c r="B17" s="80"/>
      <c r="C17" s="81"/>
      <c r="D17" s="10">
        <v>4694</v>
      </c>
      <c r="E17" s="26">
        <v>9387</v>
      </c>
      <c r="F17" s="33"/>
      <c r="G17" s="82" t="s">
        <v>19</v>
      </c>
      <c r="H17" s="83"/>
      <c r="I17" s="34">
        <v>3785</v>
      </c>
      <c r="J17" s="72"/>
      <c r="K17" s="9">
        <v>8831</v>
      </c>
    </row>
    <row r="18" spans="1:13" ht="20.25" customHeight="1">
      <c r="A18" s="79" t="s">
        <v>20</v>
      </c>
      <c r="B18" s="80"/>
      <c r="C18" s="81"/>
      <c r="D18" s="10">
        <v>5734</v>
      </c>
      <c r="E18" s="26">
        <v>12645</v>
      </c>
      <c r="F18" s="33"/>
      <c r="G18" s="82" t="s">
        <v>21</v>
      </c>
      <c r="H18" s="83"/>
      <c r="I18" s="34">
        <v>4787</v>
      </c>
      <c r="J18" s="72"/>
      <c r="K18" s="9">
        <v>10994</v>
      </c>
    </row>
    <row r="19" spans="1:13" ht="20.25" customHeight="1">
      <c r="A19" s="79" t="s">
        <v>22</v>
      </c>
      <c r="B19" s="80"/>
      <c r="C19" s="81"/>
      <c r="D19" s="10">
        <v>6090</v>
      </c>
      <c r="E19" s="26">
        <v>13665</v>
      </c>
      <c r="F19" s="33"/>
      <c r="G19" s="82" t="s">
        <v>23</v>
      </c>
      <c r="H19" s="83"/>
      <c r="I19" s="34">
        <v>580</v>
      </c>
      <c r="J19" s="72"/>
      <c r="K19" s="9">
        <v>1078</v>
      </c>
    </row>
    <row r="20" spans="1:13" ht="20.25" customHeight="1">
      <c r="A20" s="84" t="s">
        <v>24</v>
      </c>
      <c r="B20" s="85"/>
      <c r="C20" s="86"/>
      <c r="D20" s="10">
        <v>184</v>
      </c>
      <c r="E20" s="26">
        <v>266</v>
      </c>
      <c r="F20" s="33"/>
      <c r="G20" s="87" t="s">
        <v>25</v>
      </c>
      <c r="H20" s="88"/>
      <c r="I20" s="34">
        <v>6085</v>
      </c>
      <c r="J20" s="72"/>
      <c r="K20" s="9">
        <v>13604</v>
      </c>
    </row>
    <row r="21" spans="1:13" ht="20.25" customHeight="1">
      <c r="A21" s="84" t="s">
        <v>26</v>
      </c>
      <c r="B21" s="85"/>
      <c r="C21" s="86"/>
      <c r="D21" s="10">
        <v>427</v>
      </c>
      <c r="E21" s="26">
        <v>915</v>
      </c>
      <c r="F21" s="33"/>
      <c r="G21" s="87" t="s">
        <v>27</v>
      </c>
      <c r="H21" s="88"/>
      <c r="I21" s="34">
        <v>1617</v>
      </c>
      <c r="J21" s="72"/>
      <c r="K21" s="9">
        <v>3182</v>
      </c>
    </row>
    <row r="22" spans="1:13" ht="20.25" customHeight="1">
      <c r="A22" s="73" t="s">
        <v>28</v>
      </c>
      <c r="B22" s="89"/>
      <c r="C22" s="74"/>
      <c r="D22" s="10">
        <v>962</v>
      </c>
      <c r="E22" s="26">
        <v>2113</v>
      </c>
      <c r="F22" s="33"/>
      <c r="G22" s="90" t="s">
        <v>29</v>
      </c>
      <c r="H22" s="90"/>
      <c r="I22" s="34">
        <v>719</v>
      </c>
      <c r="J22" s="72"/>
      <c r="K22" s="9">
        <v>1312</v>
      </c>
    </row>
    <row r="23" spans="1:13" ht="20.25" customHeight="1">
      <c r="A23" s="84" t="s">
        <v>30</v>
      </c>
      <c r="B23" s="85"/>
      <c r="C23" s="86"/>
      <c r="D23" s="10">
        <v>1034</v>
      </c>
      <c r="E23" s="26">
        <v>2418</v>
      </c>
      <c r="F23" s="33"/>
      <c r="G23" s="91" t="s">
        <v>31</v>
      </c>
      <c r="H23" s="91"/>
      <c r="I23" s="34">
        <v>2023</v>
      </c>
      <c r="J23" s="72"/>
      <c r="K23" s="11">
        <v>4494</v>
      </c>
      <c r="L23" s="12"/>
      <c r="M23" s="12"/>
    </row>
    <row r="24" spans="1:13" ht="15" customHeight="1">
      <c r="A24" s="13" t="s">
        <v>78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42" t="s">
        <v>63</v>
      </c>
      <c r="B26" s="43"/>
      <c r="C26" s="62" t="s">
        <v>47</v>
      </c>
      <c r="D26" s="75"/>
      <c r="E26" s="75"/>
      <c r="F26" s="75"/>
      <c r="G26" s="75"/>
      <c r="H26" s="75"/>
      <c r="I26" s="75"/>
      <c r="J26" s="75"/>
      <c r="K26" s="92" t="s">
        <v>32</v>
      </c>
    </row>
    <row r="27" spans="1:13" ht="13.5" customHeight="1">
      <c r="A27" s="46"/>
      <c r="B27" s="47"/>
      <c r="C27" s="46" t="s">
        <v>77</v>
      </c>
      <c r="D27" s="47"/>
      <c r="E27" s="100" t="s">
        <v>48</v>
      </c>
      <c r="F27" s="75"/>
      <c r="G27" s="75"/>
      <c r="H27" s="75"/>
      <c r="I27" s="75"/>
      <c r="J27" s="75"/>
      <c r="K27" s="93"/>
    </row>
    <row r="28" spans="1:13" ht="13.5" customHeight="1">
      <c r="A28" s="44"/>
      <c r="B28" s="45"/>
      <c r="C28" s="44"/>
      <c r="D28" s="45"/>
      <c r="E28" s="100" t="s">
        <v>49</v>
      </c>
      <c r="F28" s="63"/>
      <c r="G28" s="62" t="s">
        <v>33</v>
      </c>
      <c r="H28" s="63"/>
      <c r="I28" s="62" t="s">
        <v>34</v>
      </c>
      <c r="J28" s="75"/>
      <c r="K28" s="17" t="s">
        <v>62</v>
      </c>
    </row>
    <row r="29" spans="1:13" ht="18.75" customHeight="1">
      <c r="A29" s="26">
        <v>42165</v>
      </c>
      <c r="B29" s="33"/>
      <c r="C29" s="98">
        <f>ROUND(A29/C9,4)</f>
        <v>0.29220000000000002</v>
      </c>
      <c r="D29" s="99"/>
      <c r="E29" s="95">
        <v>0.29189999999999999</v>
      </c>
      <c r="F29" s="96"/>
      <c r="G29" s="97">
        <v>0.2797</v>
      </c>
      <c r="H29" s="96"/>
      <c r="I29" s="97">
        <v>0.2301</v>
      </c>
      <c r="J29" s="96"/>
      <c r="K29" s="18">
        <v>3333</v>
      </c>
    </row>
    <row r="30" spans="1:13" ht="15" customHeight="1">
      <c r="A30" s="19" t="s">
        <v>36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94" t="s">
        <v>45</v>
      </c>
      <c r="B32" s="94"/>
      <c r="C32" s="62" t="s">
        <v>37</v>
      </c>
      <c r="D32" s="75"/>
      <c r="E32" s="75"/>
      <c r="F32" s="75"/>
      <c r="G32" s="75"/>
      <c r="H32" s="75"/>
      <c r="I32" s="42" t="s">
        <v>38</v>
      </c>
      <c r="J32" s="101"/>
      <c r="K32" s="21" t="s">
        <v>39</v>
      </c>
    </row>
    <row r="33" spans="1:11" ht="16.5" customHeight="1">
      <c r="A33" s="94"/>
      <c r="B33" s="94"/>
      <c r="C33" s="62" t="s">
        <v>40</v>
      </c>
      <c r="D33" s="63"/>
      <c r="E33" s="62" t="s">
        <v>41</v>
      </c>
      <c r="F33" s="63"/>
      <c r="G33" s="62" t="s">
        <v>42</v>
      </c>
      <c r="H33" s="63"/>
      <c r="I33" s="44"/>
      <c r="J33" s="102"/>
      <c r="K33" s="22" t="s">
        <v>61</v>
      </c>
    </row>
    <row r="34" spans="1:11" ht="21" customHeight="1">
      <c r="A34" s="31" t="s">
        <v>46</v>
      </c>
      <c r="B34" s="32"/>
      <c r="C34" s="34">
        <v>149702</v>
      </c>
      <c r="D34" s="72"/>
      <c r="E34" s="34">
        <v>70711</v>
      </c>
      <c r="F34" s="72"/>
      <c r="G34" s="34">
        <v>78991</v>
      </c>
      <c r="H34" s="72"/>
      <c r="I34" s="34">
        <v>59880</v>
      </c>
      <c r="J34" s="35"/>
      <c r="K34" s="29">
        <v>873.85</v>
      </c>
    </row>
    <row r="35" spans="1:11" ht="17.25" customHeight="1">
      <c r="A35" s="31" t="s">
        <v>50</v>
      </c>
      <c r="B35" s="32"/>
      <c r="C35" s="26">
        <v>143857</v>
      </c>
      <c r="D35" s="33"/>
      <c r="E35" s="25">
        <v>67597</v>
      </c>
      <c r="F35" s="25"/>
      <c r="G35" s="25">
        <v>76260</v>
      </c>
      <c r="H35" s="25"/>
      <c r="I35" s="26">
        <v>59486</v>
      </c>
      <c r="J35" s="27"/>
      <c r="K35" s="30"/>
    </row>
    <row r="36" spans="1:11" ht="16.5" customHeight="1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pans="1:11" ht="20.25" customHeight="1">
      <c r="A37" s="23" t="s">
        <v>44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>
      <c r="A38" s="24" t="s">
        <v>51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</row>
  </sheetData>
  <mergeCells count="106">
    <mergeCell ref="A2:K2"/>
    <mergeCell ref="A4:K4"/>
    <mergeCell ref="C5:E5"/>
    <mergeCell ref="F5:G5"/>
    <mergeCell ref="H5:I6"/>
    <mergeCell ref="J5:K6"/>
    <mergeCell ref="C6:E6"/>
    <mergeCell ref="F6:G6"/>
    <mergeCell ref="A38:K38"/>
    <mergeCell ref="E35:F35"/>
    <mergeCell ref="G35:H35"/>
    <mergeCell ref="I35:J35"/>
    <mergeCell ref="A36:K36"/>
    <mergeCell ref="K34:K35"/>
    <mergeCell ref="A35:B35"/>
    <mergeCell ref="C35:D35"/>
    <mergeCell ref="I34:J34"/>
    <mergeCell ref="A34:B34"/>
    <mergeCell ref="J7:K7"/>
    <mergeCell ref="J8:K8"/>
    <mergeCell ref="J9:K9"/>
    <mergeCell ref="A7:A9"/>
    <mergeCell ref="C7:E7"/>
    <mergeCell ref="F7:G7"/>
    <mergeCell ref="H7:I7"/>
    <mergeCell ref="C8:E8"/>
    <mergeCell ref="F8:G8"/>
    <mergeCell ref="H8:I8"/>
    <mergeCell ref="I12:J12"/>
    <mergeCell ref="C9:E9"/>
    <mergeCell ref="F9:G9"/>
    <mergeCell ref="H9:I9"/>
    <mergeCell ref="J10:K10"/>
    <mergeCell ref="A10:B10"/>
    <mergeCell ref="C10:E10"/>
    <mergeCell ref="F10:G10"/>
    <mergeCell ref="H10:I10"/>
    <mergeCell ref="A14:C14"/>
    <mergeCell ref="E14:F14"/>
    <mergeCell ref="G14:H14"/>
    <mergeCell ref="A13:C13"/>
    <mergeCell ref="E13:F13"/>
    <mergeCell ref="G13:H13"/>
    <mergeCell ref="A12:C12"/>
    <mergeCell ref="E12:F12"/>
    <mergeCell ref="G12:H12"/>
    <mergeCell ref="K26:K27"/>
    <mergeCell ref="I23:J23"/>
    <mergeCell ref="A26:B28"/>
    <mergeCell ref="A20:C20"/>
    <mergeCell ref="E20:F20"/>
    <mergeCell ref="G20:H20"/>
    <mergeCell ref="A22:C22"/>
    <mergeCell ref="E22:F22"/>
    <mergeCell ref="G22:H22"/>
    <mergeCell ref="A21:C21"/>
    <mergeCell ref="I13:J13"/>
    <mergeCell ref="I14:J14"/>
    <mergeCell ref="I15:J15"/>
    <mergeCell ref="I16:J16"/>
    <mergeCell ref="A23:C23"/>
    <mergeCell ref="E23:F23"/>
    <mergeCell ref="G23:H23"/>
    <mergeCell ref="E21:F21"/>
    <mergeCell ref="G21:H21"/>
    <mergeCell ref="A19:C19"/>
    <mergeCell ref="E19:F19"/>
    <mergeCell ref="G19:H19"/>
    <mergeCell ref="A18:C18"/>
    <mergeCell ref="E18:F18"/>
    <mergeCell ref="G18:H18"/>
    <mergeCell ref="A17:C17"/>
    <mergeCell ref="E17:F17"/>
    <mergeCell ref="G17:H17"/>
    <mergeCell ref="A16:C16"/>
    <mergeCell ref="E16:F16"/>
    <mergeCell ref="G16:H16"/>
    <mergeCell ref="A15:C15"/>
    <mergeCell ref="E15:F15"/>
    <mergeCell ref="G15:H15"/>
    <mergeCell ref="C27:D28"/>
    <mergeCell ref="E27:J27"/>
    <mergeCell ref="E28:F28"/>
    <mergeCell ref="G28:H28"/>
    <mergeCell ref="I28:J28"/>
    <mergeCell ref="A32:B33"/>
    <mergeCell ref="I17:J17"/>
    <mergeCell ref="I18:J18"/>
    <mergeCell ref="I19:J19"/>
    <mergeCell ref="E29:F29"/>
    <mergeCell ref="G29:H29"/>
    <mergeCell ref="C26:J26"/>
    <mergeCell ref="I29:J29"/>
    <mergeCell ref="I20:J20"/>
    <mergeCell ref="I21:J21"/>
    <mergeCell ref="I22:J22"/>
    <mergeCell ref="C34:D34"/>
    <mergeCell ref="E34:F34"/>
    <mergeCell ref="G34:H34"/>
    <mergeCell ref="I32:J33"/>
    <mergeCell ref="C33:D33"/>
    <mergeCell ref="E33:F33"/>
    <mergeCell ref="G33:H33"/>
    <mergeCell ref="C32:H32"/>
    <mergeCell ref="A29:B29"/>
    <mergeCell ref="C29:D29"/>
  </mergeCells>
  <phoneticPr fontId="2"/>
  <printOptions horizontalCentered="1"/>
  <pageMargins left="0.2" right="0.2" top="0.51" bottom="0.51" header="0.51181102362204722" footer="0.51181102362204722"/>
  <pageSetup paperSize="9" scale="1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00" zoomScaleSheetLayoutView="100" workbookViewId="0"/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2" ht="24.75" customHeight="1"/>
    <row r="2" spans="1:12" ht="29.25" customHeight="1">
      <c r="A2" s="36" t="s">
        <v>92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2">
      <c r="A3" s="2"/>
      <c r="B3" s="2"/>
      <c r="C3" s="2"/>
      <c r="D3" s="2"/>
      <c r="E3" s="2"/>
      <c r="F3" s="2"/>
      <c r="G3" s="2"/>
      <c r="H3" s="2"/>
      <c r="K3" s="3"/>
    </row>
    <row r="4" spans="1:12" ht="16.5" customHeight="1">
      <c r="A4" s="38" t="s">
        <v>91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2" ht="19.5" customHeight="1">
      <c r="A5" s="4"/>
      <c r="B5" s="5"/>
      <c r="C5" s="39" t="s">
        <v>83</v>
      </c>
      <c r="D5" s="40"/>
      <c r="E5" s="41"/>
      <c r="F5" s="39" t="s">
        <v>82</v>
      </c>
      <c r="G5" s="41"/>
      <c r="H5" s="42" t="s">
        <v>81</v>
      </c>
      <c r="I5" s="43"/>
      <c r="J5" s="42" t="s">
        <v>0</v>
      </c>
      <c r="K5" s="43"/>
    </row>
    <row r="6" spans="1:12" ht="19.5" customHeight="1">
      <c r="A6" s="6"/>
      <c r="B6" s="7"/>
      <c r="C6" s="48" t="s">
        <v>80</v>
      </c>
      <c r="D6" s="49"/>
      <c r="E6" s="50"/>
      <c r="F6" s="48" t="s">
        <v>79</v>
      </c>
      <c r="G6" s="50"/>
      <c r="H6" s="44"/>
      <c r="I6" s="45"/>
      <c r="J6" s="46"/>
      <c r="K6" s="47"/>
    </row>
    <row r="7" spans="1:12" ht="19.5" customHeight="1">
      <c r="A7" s="52" t="s">
        <v>1</v>
      </c>
      <c r="B7" s="8" t="s">
        <v>2</v>
      </c>
      <c r="C7" s="55">
        <v>68057</v>
      </c>
      <c r="D7" s="56"/>
      <c r="E7" s="57"/>
      <c r="F7" s="58">
        <v>618</v>
      </c>
      <c r="G7" s="59"/>
      <c r="H7" s="60">
        <f>C7+F7</f>
        <v>68675</v>
      </c>
      <c r="I7" s="61"/>
      <c r="J7" s="51">
        <v>-826</v>
      </c>
      <c r="K7" s="51"/>
    </row>
    <row r="8" spans="1:12" ht="19.5" customHeight="1">
      <c r="A8" s="53"/>
      <c r="B8" s="8" t="s">
        <v>3</v>
      </c>
      <c r="C8" s="55">
        <v>75384</v>
      </c>
      <c r="D8" s="56"/>
      <c r="E8" s="57"/>
      <c r="F8" s="58">
        <v>1009</v>
      </c>
      <c r="G8" s="59"/>
      <c r="H8" s="60">
        <f>C8+F8</f>
        <v>76393</v>
      </c>
      <c r="I8" s="61"/>
      <c r="J8" s="51">
        <v>-783</v>
      </c>
      <c r="K8" s="51"/>
    </row>
    <row r="9" spans="1:12" ht="19.5" customHeight="1">
      <c r="A9" s="54"/>
      <c r="B9" s="8" t="s">
        <v>4</v>
      </c>
      <c r="C9" s="55">
        <f>C7+C8</f>
        <v>143441</v>
      </c>
      <c r="D9" s="56"/>
      <c r="E9" s="57"/>
      <c r="F9" s="58">
        <f>F7+F8</f>
        <v>1627</v>
      </c>
      <c r="G9" s="59"/>
      <c r="H9" s="60">
        <f>C9+F9</f>
        <v>145068</v>
      </c>
      <c r="I9" s="61"/>
      <c r="J9" s="51">
        <f>SUM(J7:K8)</f>
        <v>-1609</v>
      </c>
      <c r="K9" s="51"/>
    </row>
    <row r="10" spans="1:12" ht="19.5" customHeight="1">
      <c r="A10" s="62" t="s">
        <v>5</v>
      </c>
      <c r="B10" s="63"/>
      <c r="C10" s="64">
        <v>65944</v>
      </c>
      <c r="D10" s="65"/>
      <c r="E10" s="66"/>
      <c r="F10" s="67">
        <v>812</v>
      </c>
      <c r="G10" s="68"/>
      <c r="H10" s="60">
        <f>C10+F10</f>
        <v>66756</v>
      </c>
      <c r="I10" s="61"/>
      <c r="J10" s="70">
        <v>-259</v>
      </c>
      <c r="K10" s="70"/>
    </row>
    <row r="11" spans="1:12" ht="10.5" customHeight="1"/>
    <row r="12" spans="1:12" ht="19.5" customHeight="1">
      <c r="A12" s="62" t="s">
        <v>65</v>
      </c>
      <c r="B12" s="75"/>
      <c r="C12" s="63"/>
      <c r="D12" s="8" t="s">
        <v>5</v>
      </c>
      <c r="E12" s="62" t="s">
        <v>7</v>
      </c>
      <c r="F12" s="63"/>
      <c r="G12" s="69" t="s">
        <v>6</v>
      </c>
      <c r="H12" s="69"/>
      <c r="I12" s="69" t="s">
        <v>64</v>
      </c>
      <c r="J12" s="69"/>
      <c r="K12" s="8" t="s">
        <v>9</v>
      </c>
    </row>
    <row r="13" spans="1:12" ht="20.25" customHeight="1">
      <c r="A13" s="71" t="s">
        <v>10</v>
      </c>
      <c r="B13" s="71"/>
      <c r="C13" s="71"/>
      <c r="D13" s="10">
        <v>5266</v>
      </c>
      <c r="E13" s="34">
        <v>11335</v>
      </c>
      <c r="F13" s="72"/>
      <c r="G13" s="73" t="s">
        <v>11</v>
      </c>
      <c r="H13" s="74"/>
      <c r="I13" s="34">
        <v>700</v>
      </c>
      <c r="J13" s="72"/>
      <c r="K13" s="9">
        <v>1473</v>
      </c>
    </row>
    <row r="14" spans="1:12" ht="20.25" customHeight="1">
      <c r="A14" s="71" t="s">
        <v>12</v>
      </c>
      <c r="B14" s="71"/>
      <c r="C14" s="71"/>
      <c r="D14" s="10">
        <v>4640</v>
      </c>
      <c r="E14" s="26">
        <v>11078</v>
      </c>
      <c r="F14" s="33"/>
      <c r="G14" s="73" t="s">
        <v>13</v>
      </c>
      <c r="H14" s="74"/>
      <c r="I14" s="34">
        <v>712</v>
      </c>
      <c r="J14" s="72"/>
      <c r="K14" s="9">
        <v>1597</v>
      </c>
    </row>
    <row r="15" spans="1:12" ht="20.25" customHeight="1">
      <c r="A15" s="76" t="s">
        <v>14</v>
      </c>
      <c r="B15" s="77"/>
      <c r="C15" s="78"/>
      <c r="D15" s="10">
        <v>12489</v>
      </c>
      <c r="E15" s="26">
        <v>25878</v>
      </c>
      <c r="F15" s="33"/>
      <c r="G15" s="73" t="s">
        <v>15</v>
      </c>
      <c r="H15" s="74"/>
      <c r="I15" s="34">
        <v>319</v>
      </c>
      <c r="J15" s="72"/>
      <c r="K15" s="9">
        <v>652</v>
      </c>
      <c r="L15" s="2"/>
    </row>
    <row r="16" spans="1:12" ht="20.25" customHeight="1">
      <c r="A16" s="79" t="s">
        <v>16</v>
      </c>
      <c r="B16" s="80"/>
      <c r="C16" s="81"/>
      <c r="D16" s="10">
        <v>998</v>
      </c>
      <c r="E16" s="26">
        <v>2041</v>
      </c>
      <c r="F16" s="33"/>
      <c r="G16" s="73" t="s">
        <v>17</v>
      </c>
      <c r="H16" s="74"/>
      <c r="I16" s="34">
        <v>2150</v>
      </c>
      <c r="J16" s="72"/>
      <c r="K16" s="9">
        <v>4912</v>
      </c>
    </row>
    <row r="17" spans="1:13" ht="20.25" customHeight="1">
      <c r="A17" s="79" t="s">
        <v>18</v>
      </c>
      <c r="B17" s="80"/>
      <c r="C17" s="81"/>
      <c r="D17" s="10">
        <v>4681</v>
      </c>
      <c r="E17" s="26">
        <v>9340</v>
      </c>
      <c r="F17" s="33"/>
      <c r="G17" s="82" t="s">
        <v>19</v>
      </c>
      <c r="H17" s="83"/>
      <c r="I17" s="34">
        <v>3787</v>
      </c>
      <c r="J17" s="72"/>
      <c r="K17" s="9">
        <v>8812</v>
      </c>
    </row>
    <row r="18" spans="1:13" ht="20.25" customHeight="1">
      <c r="A18" s="79" t="s">
        <v>20</v>
      </c>
      <c r="B18" s="80"/>
      <c r="C18" s="81"/>
      <c r="D18" s="10">
        <v>5701</v>
      </c>
      <c r="E18" s="26">
        <v>12543</v>
      </c>
      <c r="F18" s="33"/>
      <c r="G18" s="82" t="s">
        <v>21</v>
      </c>
      <c r="H18" s="83"/>
      <c r="I18" s="34">
        <v>4791</v>
      </c>
      <c r="J18" s="72"/>
      <c r="K18" s="9">
        <v>10951</v>
      </c>
    </row>
    <row r="19" spans="1:13" ht="20.25" customHeight="1">
      <c r="A19" s="79" t="s">
        <v>22</v>
      </c>
      <c r="B19" s="80"/>
      <c r="C19" s="81"/>
      <c r="D19" s="10">
        <v>6093</v>
      </c>
      <c r="E19" s="26">
        <v>13626</v>
      </c>
      <c r="F19" s="33"/>
      <c r="G19" s="82" t="s">
        <v>23</v>
      </c>
      <c r="H19" s="83"/>
      <c r="I19" s="34">
        <v>569</v>
      </c>
      <c r="J19" s="72"/>
      <c r="K19" s="9">
        <v>1061</v>
      </c>
    </row>
    <row r="20" spans="1:13" ht="20.25" customHeight="1">
      <c r="A20" s="84" t="s">
        <v>24</v>
      </c>
      <c r="B20" s="85"/>
      <c r="C20" s="86"/>
      <c r="D20" s="10">
        <v>184</v>
      </c>
      <c r="E20" s="26">
        <v>267</v>
      </c>
      <c r="F20" s="33"/>
      <c r="G20" s="87" t="s">
        <v>25</v>
      </c>
      <c r="H20" s="88"/>
      <c r="I20" s="34">
        <v>6096</v>
      </c>
      <c r="J20" s="72"/>
      <c r="K20" s="9">
        <v>13555</v>
      </c>
    </row>
    <row r="21" spans="1:13" ht="20.25" customHeight="1">
      <c r="A21" s="84" t="s">
        <v>26</v>
      </c>
      <c r="B21" s="85"/>
      <c r="C21" s="86"/>
      <c r="D21" s="10">
        <v>427</v>
      </c>
      <c r="E21" s="26">
        <v>910</v>
      </c>
      <c r="F21" s="33"/>
      <c r="G21" s="87" t="s">
        <v>27</v>
      </c>
      <c r="H21" s="88"/>
      <c r="I21" s="34">
        <v>1613</v>
      </c>
      <c r="J21" s="72"/>
      <c r="K21" s="9">
        <v>3136</v>
      </c>
    </row>
    <row r="22" spans="1:13" ht="20.25" customHeight="1">
      <c r="A22" s="73" t="s">
        <v>28</v>
      </c>
      <c r="B22" s="89"/>
      <c r="C22" s="74"/>
      <c r="D22" s="10">
        <v>953</v>
      </c>
      <c r="E22" s="26">
        <v>2079</v>
      </c>
      <c r="F22" s="33"/>
      <c r="G22" s="90" t="s">
        <v>29</v>
      </c>
      <c r="H22" s="90"/>
      <c r="I22" s="34">
        <v>712</v>
      </c>
      <c r="J22" s="72"/>
      <c r="K22" s="9">
        <v>1298</v>
      </c>
    </row>
    <row r="23" spans="1:13" ht="20.25" customHeight="1">
      <c r="A23" s="84" t="s">
        <v>30</v>
      </c>
      <c r="B23" s="85"/>
      <c r="C23" s="86"/>
      <c r="D23" s="10">
        <v>1034</v>
      </c>
      <c r="E23" s="26">
        <v>2426</v>
      </c>
      <c r="F23" s="33"/>
      <c r="G23" s="91" t="s">
        <v>31</v>
      </c>
      <c r="H23" s="91"/>
      <c r="I23" s="34">
        <v>2029</v>
      </c>
      <c r="J23" s="72"/>
      <c r="K23" s="11">
        <v>4471</v>
      </c>
      <c r="L23" s="12"/>
      <c r="M23" s="12"/>
    </row>
    <row r="24" spans="1:13" ht="15" customHeight="1">
      <c r="A24" s="13" t="s">
        <v>78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42" t="s">
        <v>63</v>
      </c>
      <c r="B26" s="43"/>
      <c r="C26" s="62" t="s">
        <v>47</v>
      </c>
      <c r="D26" s="75"/>
      <c r="E26" s="75"/>
      <c r="F26" s="75"/>
      <c r="G26" s="75"/>
      <c r="H26" s="75"/>
      <c r="I26" s="75"/>
      <c r="J26" s="75"/>
      <c r="K26" s="92" t="s">
        <v>32</v>
      </c>
    </row>
    <row r="27" spans="1:13" ht="13.5" customHeight="1">
      <c r="A27" s="46"/>
      <c r="B27" s="47"/>
      <c r="C27" s="46" t="s">
        <v>77</v>
      </c>
      <c r="D27" s="47"/>
      <c r="E27" s="100" t="s">
        <v>48</v>
      </c>
      <c r="F27" s="75"/>
      <c r="G27" s="75"/>
      <c r="H27" s="75"/>
      <c r="I27" s="75"/>
      <c r="J27" s="75"/>
      <c r="K27" s="93"/>
    </row>
    <row r="28" spans="1:13" ht="13.5" customHeight="1">
      <c r="A28" s="44"/>
      <c r="B28" s="45"/>
      <c r="C28" s="44"/>
      <c r="D28" s="45"/>
      <c r="E28" s="100" t="s">
        <v>49</v>
      </c>
      <c r="F28" s="63"/>
      <c r="G28" s="62" t="s">
        <v>33</v>
      </c>
      <c r="H28" s="63"/>
      <c r="I28" s="62" t="s">
        <v>34</v>
      </c>
      <c r="J28" s="75"/>
      <c r="K28" s="17" t="s">
        <v>62</v>
      </c>
    </row>
    <row r="29" spans="1:13" ht="18.75" customHeight="1">
      <c r="A29" s="26">
        <v>42256</v>
      </c>
      <c r="B29" s="33"/>
      <c r="C29" s="98">
        <f>ROUND(A29/C9,4)</f>
        <v>0.29459999999999997</v>
      </c>
      <c r="D29" s="99"/>
      <c r="E29" s="95">
        <v>0.29189999999999999</v>
      </c>
      <c r="F29" s="96"/>
      <c r="G29" s="97">
        <v>0.2797</v>
      </c>
      <c r="H29" s="96"/>
      <c r="I29" s="97">
        <v>0.2301</v>
      </c>
      <c r="J29" s="96"/>
      <c r="K29" s="18">
        <v>3264</v>
      </c>
    </row>
    <row r="30" spans="1:13" ht="15" customHeight="1">
      <c r="A30" s="19" t="s">
        <v>36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94" t="s">
        <v>45</v>
      </c>
      <c r="B32" s="94"/>
      <c r="C32" s="62" t="s">
        <v>37</v>
      </c>
      <c r="D32" s="75"/>
      <c r="E32" s="75"/>
      <c r="F32" s="75"/>
      <c r="G32" s="75"/>
      <c r="H32" s="75"/>
      <c r="I32" s="42" t="s">
        <v>38</v>
      </c>
      <c r="J32" s="101"/>
      <c r="K32" s="21" t="s">
        <v>39</v>
      </c>
    </row>
    <row r="33" spans="1:11" ht="16.5" customHeight="1">
      <c r="A33" s="94"/>
      <c r="B33" s="94"/>
      <c r="C33" s="62" t="s">
        <v>40</v>
      </c>
      <c r="D33" s="63"/>
      <c r="E33" s="62" t="s">
        <v>41</v>
      </c>
      <c r="F33" s="63"/>
      <c r="G33" s="62" t="s">
        <v>42</v>
      </c>
      <c r="H33" s="63"/>
      <c r="I33" s="44"/>
      <c r="J33" s="102"/>
      <c r="K33" s="22" t="s">
        <v>61</v>
      </c>
    </row>
    <row r="34" spans="1:11" ht="21" customHeight="1">
      <c r="A34" s="31" t="s">
        <v>46</v>
      </c>
      <c r="B34" s="32"/>
      <c r="C34" s="34">
        <v>149702</v>
      </c>
      <c r="D34" s="72"/>
      <c r="E34" s="34">
        <v>70711</v>
      </c>
      <c r="F34" s="72"/>
      <c r="G34" s="34">
        <v>78991</v>
      </c>
      <c r="H34" s="72"/>
      <c r="I34" s="34">
        <v>59880</v>
      </c>
      <c r="J34" s="35"/>
      <c r="K34" s="29">
        <v>873.85</v>
      </c>
    </row>
    <row r="35" spans="1:11" ht="17.25" customHeight="1">
      <c r="A35" s="31" t="s">
        <v>50</v>
      </c>
      <c r="B35" s="32"/>
      <c r="C35" s="26">
        <v>143857</v>
      </c>
      <c r="D35" s="33"/>
      <c r="E35" s="25">
        <v>67597</v>
      </c>
      <c r="F35" s="25"/>
      <c r="G35" s="25">
        <v>76260</v>
      </c>
      <c r="H35" s="25"/>
      <c r="I35" s="26">
        <v>59486</v>
      </c>
      <c r="J35" s="27"/>
      <c r="K35" s="30"/>
    </row>
    <row r="36" spans="1:11" ht="16.5" customHeight="1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pans="1:11" ht="20.25" customHeight="1">
      <c r="A37" s="23" t="s">
        <v>44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>
      <c r="A38" s="24" t="s">
        <v>51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</row>
  </sheetData>
  <mergeCells count="106">
    <mergeCell ref="I13:J13"/>
    <mergeCell ref="I14:J14"/>
    <mergeCell ref="I15:J15"/>
    <mergeCell ref="I16:J16"/>
    <mergeCell ref="A32:B33"/>
    <mergeCell ref="I17:J17"/>
    <mergeCell ref="I18:J18"/>
    <mergeCell ref="I19:J19"/>
    <mergeCell ref="E29:F29"/>
    <mergeCell ref="G29:H29"/>
    <mergeCell ref="C26:J26"/>
    <mergeCell ref="I29:J29"/>
    <mergeCell ref="I20:J20"/>
    <mergeCell ref="I21:J21"/>
    <mergeCell ref="A29:B29"/>
    <mergeCell ref="C29:D29"/>
    <mergeCell ref="C27:D28"/>
    <mergeCell ref="E27:J27"/>
    <mergeCell ref="E28:F28"/>
    <mergeCell ref="I32:J33"/>
    <mergeCell ref="C33:D33"/>
    <mergeCell ref="E33:F33"/>
    <mergeCell ref="G33:H33"/>
    <mergeCell ref="C32:H32"/>
    <mergeCell ref="A23:C23"/>
    <mergeCell ref="E23:F23"/>
    <mergeCell ref="G23:H23"/>
    <mergeCell ref="K26:K27"/>
    <mergeCell ref="I23:J23"/>
    <mergeCell ref="A26:B28"/>
    <mergeCell ref="G28:H28"/>
    <mergeCell ref="I28:J28"/>
    <mergeCell ref="I22:J22"/>
    <mergeCell ref="A20:C20"/>
    <mergeCell ref="E20:F20"/>
    <mergeCell ref="G20:H20"/>
    <mergeCell ref="A22:C22"/>
    <mergeCell ref="E22:F22"/>
    <mergeCell ref="G22:H22"/>
    <mergeCell ref="A21:C21"/>
    <mergeCell ref="E21:F21"/>
    <mergeCell ref="G21:H21"/>
    <mergeCell ref="A17:C17"/>
    <mergeCell ref="E17:F17"/>
    <mergeCell ref="G17:H17"/>
    <mergeCell ref="A16:C16"/>
    <mergeCell ref="E16:F16"/>
    <mergeCell ref="G16:H16"/>
    <mergeCell ref="A19:C19"/>
    <mergeCell ref="E19:F19"/>
    <mergeCell ref="G19:H19"/>
    <mergeCell ref="A18:C18"/>
    <mergeCell ref="E18:F18"/>
    <mergeCell ref="G18:H18"/>
    <mergeCell ref="A13:C13"/>
    <mergeCell ref="E13:F13"/>
    <mergeCell ref="G13:H13"/>
    <mergeCell ref="A12:C12"/>
    <mergeCell ref="E12:F12"/>
    <mergeCell ref="G12:H12"/>
    <mergeCell ref="A15:C15"/>
    <mergeCell ref="E15:F15"/>
    <mergeCell ref="G15:H15"/>
    <mergeCell ref="A14:C14"/>
    <mergeCell ref="E14:F14"/>
    <mergeCell ref="G14:H14"/>
    <mergeCell ref="A10:B10"/>
    <mergeCell ref="C10:E10"/>
    <mergeCell ref="F10:G10"/>
    <mergeCell ref="H10:I10"/>
    <mergeCell ref="I12:J12"/>
    <mergeCell ref="C9:E9"/>
    <mergeCell ref="F9:G9"/>
    <mergeCell ref="H9:I9"/>
    <mergeCell ref="J10:K10"/>
    <mergeCell ref="J8:K8"/>
    <mergeCell ref="J9:K9"/>
    <mergeCell ref="A7:A9"/>
    <mergeCell ref="C7:E7"/>
    <mergeCell ref="F7:G7"/>
    <mergeCell ref="H7:I7"/>
    <mergeCell ref="C8:E8"/>
    <mergeCell ref="F8:G8"/>
    <mergeCell ref="H8:I8"/>
    <mergeCell ref="A2:K2"/>
    <mergeCell ref="A4:K4"/>
    <mergeCell ref="C5:E5"/>
    <mergeCell ref="F5:G5"/>
    <mergeCell ref="H5:I6"/>
    <mergeCell ref="J5:K6"/>
    <mergeCell ref="C6:E6"/>
    <mergeCell ref="F6:G6"/>
    <mergeCell ref="J7:K7"/>
    <mergeCell ref="A38:K38"/>
    <mergeCell ref="E35:F35"/>
    <mergeCell ref="G35:H35"/>
    <mergeCell ref="I35:J35"/>
    <mergeCell ref="A36:K36"/>
    <mergeCell ref="K34:K35"/>
    <mergeCell ref="A35:B35"/>
    <mergeCell ref="C35:D35"/>
    <mergeCell ref="I34:J34"/>
    <mergeCell ref="A34:B34"/>
    <mergeCell ref="C34:D34"/>
    <mergeCell ref="E34:F34"/>
    <mergeCell ref="G34:H34"/>
  </mergeCells>
  <phoneticPr fontId="2"/>
  <printOptions horizontalCentered="1"/>
  <pageMargins left="0.2" right="0.2" top="0.51" bottom="0.51" header="0.51181102362204722" footer="0.51181102362204722"/>
  <pageSetup paperSize="9" scale="11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00" zoomScaleSheetLayoutView="100" workbookViewId="0"/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2" ht="24.75" customHeight="1"/>
    <row r="2" spans="1:12" ht="29.25" customHeight="1">
      <c r="A2" s="36" t="s">
        <v>90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2">
      <c r="A3" s="2"/>
      <c r="B3" s="2"/>
      <c r="C3" s="2"/>
      <c r="D3" s="2"/>
      <c r="E3" s="2"/>
      <c r="F3" s="2"/>
      <c r="G3" s="2"/>
      <c r="H3" s="2"/>
      <c r="K3" s="3"/>
    </row>
    <row r="4" spans="1:12" ht="16.5" customHeight="1">
      <c r="A4" s="38" t="s">
        <v>89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2" ht="19.5" customHeight="1">
      <c r="A5" s="4"/>
      <c r="B5" s="5"/>
      <c r="C5" s="39" t="s">
        <v>83</v>
      </c>
      <c r="D5" s="40"/>
      <c r="E5" s="41"/>
      <c r="F5" s="39" t="s">
        <v>82</v>
      </c>
      <c r="G5" s="41"/>
      <c r="H5" s="42" t="s">
        <v>81</v>
      </c>
      <c r="I5" s="43"/>
      <c r="J5" s="42" t="s">
        <v>0</v>
      </c>
      <c r="K5" s="43"/>
    </row>
    <row r="6" spans="1:12" ht="19.5" customHeight="1">
      <c r="A6" s="6"/>
      <c r="B6" s="7"/>
      <c r="C6" s="48" t="s">
        <v>80</v>
      </c>
      <c r="D6" s="49"/>
      <c r="E6" s="50"/>
      <c r="F6" s="48" t="s">
        <v>79</v>
      </c>
      <c r="G6" s="50"/>
      <c r="H6" s="44"/>
      <c r="I6" s="45"/>
      <c r="J6" s="46"/>
      <c r="K6" s="47"/>
    </row>
    <row r="7" spans="1:12" ht="19.5" customHeight="1">
      <c r="A7" s="52" t="s">
        <v>1</v>
      </c>
      <c r="B7" s="8" t="s">
        <v>2</v>
      </c>
      <c r="C7" s="55">
        <v>68243</v>
      </c>
      <c r="D7" s="56"/>
      <c r="E7" s="57"/>
      <c r="F7" s="58">
        <v>613</v>
      </c>
      <c r="G7" s="59"/>
      <c r="H7" s="60">
        <f>C7+F7</f>
        <v>68856</v>
      </c>
      <c r="I7" s="61"/>
      <c r="J7" s="51">
        <f>-736</f>
        <v>-736</v>
      </c>
      <c r="K7" s="51"/>
    </row>
    <row r="8" spans="1:12" ht="19.5" customHeight="1">
      <c r="A8" s="53"/>
      <c r="B8" s="8" t="s">
        <v>3</v>
      </c>
      <c r="C8" s="55">
        <v>75444</v>
      </c>
      <c r="D8" s="56"/>
      <c r="E8" s="57"/>
      <c r="F8" s="58">
        <v>993</v>
      </c>
      <c r="G8" s="59"/>
      <c r="H8" s="60">
        <f>C8+F8</f>
        <v>76437</v>
      </c>
      <c r="I8" s="61"/>
      <c r="J8" s="51">
        <v>-783</v>
      </c>
      <c r="K8" s="51"/>
    </row>
    <row r="9" spans="1:12" ht="19.5" customHeight="1">
      <c r="A9" s="54"/>
      <c r="B9" s="8" t="s">
        <v>4</v>
      </c>
      <c r="C9" s="55">
        <f>C7+C8</f>
        <v>143687</v>
      </c>
      <c r="D9" s="56"/>
      <c r="E9" s="57"/>
      <c r="F9" s="58">
        <f>F7+F8</f>
        <v>1606</v>
      </c>
      <c r="G9" s="59"/>
      <c r="H9" s="60">
        <f>C9+F9</f>
        <v>145293</v>
      </c>
      <c r="I9" s="61"/>
      <c r="J9" s="51">
        <f>SUM(J7:K8)</f>
        <v>-1519</v>
      </c>
      <c r="K9" s="51"/>
    </row>
    <row r="10" spans="1:12" ht="19.5" customHeight="1">
      <c r="A10" s="62" t="s">
        <v>5</v>
      </c>
      <c r="B10" s="63"/>
      <c r="C10" s="64">
        <v>66218</v>
      </c>
      <c r="D10" s="65"/>
      <c r="E10" s="66"/>
      <c r="F10" s="67">
        <v>789</v>
      </c>
      <c r="G10" s="68"/>
      <c r="H10" s="60">
        <f>C10+F10</f>
        <v>67007</v>
      </c>
      <c r="I10" s="61"/>
      <c r="J10" s="70">
        <v>-153</v>
      </c>
      <c r="K10" s="70"/>
    </row>
    <row r="11" spans="1:12" ht="10.5" customHeight="1"/>
    <row r="12" spans="1:12" ht="19.5" customHeight="1">
      <c r="A12" s="62" t="s">
        <v>65</v>
      </c>
      <c r="B12" s="75"/>
      <c r="C12" s="63"/>
      <c r="D12" s="8" t="s">
        <v>5</v>
      </c>
      <c r="E12" s="62" t="s">
        <v>7</v>
      </c>
      <c r="F12" s="63"/>
      <c r="G12" s="69" t="s">
        <v>6</v>
      </c>
      <c r="H12" s="69"/>
      <c r="I12" s="69" t="s">
        <v>64</v>
      </c>
      <c r="J12" s="69"/>
      <c r="K12" s="8" t="s">
        <v>9</v>
      </c>
    </row>
    <row r="13" spans="1:12" ht="20.25" customHeight="1">
      <c r="A13" s="71" t="s">
        <v>10</v>
      </c>
      <c r="B13" s="71"/>
      <c r="C13" s="71"/>
      <c r="D13" s="10">
        <v>5308</v>
      </c>
      <c r="E13" s="34">
        <v>11402</v>
      </c>
      <c r="F13" s="72"/>
      <c r="G13" s="73" t="s">
        <v>11</v>
      </c>
      <c r="H13" s="74"/>
      <c r="I13" s="34">
        <v>697</v>
      </c>
      <c r="J13" s="72"/>
      <c r="K13" s="9">
        <v>1464</v>
      </c>
    </row>
    <row r="14" spans="1:12" ht="20.25" customHeight="1">
      <c r="A14" s="71" t="s">
        <v>12</v>
      </c>
      <c r="B14" s="71"/>
      <c r="C14" s="71"/>
      <c r="D14" s="10">
        <v>4650</v>
      </c>
      <c r="E14" s="26">
        <v>11091</v>
      </c>
      <c r="F14" s="33"/>
      <c r="G14" s="73" t="s">
        <v>13</v>
      </c>
      <c r="H14" s="74"/>
      <c r="I14" s="34">
        <v>713</v>
      </c>
      <c r="J14" s="72"/>
      <c r="K14" s="9">
        <v>1596</v>
      </c>
    </row>
    <row r="15" spans="1:12" ht="20.25" customHeight="1">
      <c r="A15" s="76" t="s">
        <v>14</v>
      </c>
      <c r="B15" s="77"/>
      <c r="C15" s="78"/>
      <c r="D15" s="10">
        <v>12556</v>
      </c>
      <c r="E15" s="26">
        <v>25984</v>
      </c>
      <c r="F15" s="33"/>
      <c r="G15" s="73" t="s">
        <v>15</v>
      </c>
      <c r="H15" s="74"/>
      <c r="I15" s="34">
        <v>318</v>
      </c>
      <c r="J15" s="72"/>
      <c r="K15" s="9">
        <v>651</v>
      </c>
      <c r="L15" s="2"/>
    </row>
    <row r="16" spans="1:12" ht="20.25" customHeight="1">
      <c r="A16" s="79" t="s">
        <v>16</v>
      </c>
      <c r="B16" s="80"/>
      <c r="C16" s="81"/>
      <c r="D16" s="10">
        <v>1007</v>
      </c>
      <c r="E16" s="26">
        <v>2049</v>
      </c>
      <c r="F16" s="33"/>
      <c r="G16" s="73" t="s">
        <v>17</v>
      </c>
      <c r="H16" s="74"/>
      <c r="I16" s="34">
        <v>2152</v>
      </c>
      <c r="J16" s="72"/>
      <c r="K16" s="9">
        <v>4913</v>
      </c>
    </row>
    <row r="17" spans="1:13" ht="20.25" customHeight="1">
      <c r="A17" s="79" t="s">
        <v>18</v>
      </c>
      <c r="B17" s="80"/>
      <c r="C17" s="81"/>
      <c r="D17" s="10">
        <v>4697</v>
      </c>
      <c r="E17" s="26">
        <v>9328</v>
      </c>
      <c r="F17" s="33"/>
      <c r="G17" s="82" t="s">
        <v>19</v>
      </c>
      <c r="H17" s="83"/>
      <c r="I17" s="34">
        <v>3805</v>
      </c>
      <c r="J17" s="72"/>
      <c r="K17" s="9">
        <v>8821</v>
      </c>
    </row>
    <row r="18" spans="1:13" ht="20.25" customHeight="1">
      <c r="A18" s="79" t="s">
        <v>20</v>
      </c>
      <c r="B18" s="80"/>
      <c r="C18" s="81"/>
      <c r="D18" s="10">
        <v>5756</v>
      </c>
      <c r="E18" s="26">
        <v>12608</v>
      </c>
      <c r="F18" s="33"/>
      <c r="G18" s="82" t="s">
        <v>21</v>
      </c>
      <c r="H18" s="83"/>
      <c r="I18" s="34">
        <v>4798</v>
      </c>
      <c r="J18" s="72"/>
      <c r="K18" s="9">
        <v>10934</v>
      </c>
    </row>
    <row r="19" spans="1:13" ht="20.25" customHeight="1">
      <c r="A19" s="79" t="s">
        <v>22</v>
      </c>
      <c r="B19" s="80"/>
      <c r="C19" s="81"/>
      <c r="D19" s="10">
        <v>6106</v>
      </c>
      <c r="E19" s="26">
        <v>13614</v>
      </c>
      <c r="F19" s="33"/>
      <c r="G19" s="82" t="s">
        <v>23</v>
      </c>
      <c r="H19" s="83"/>
      <c r="I19" s="34">
        <v>578</v>
      </c>
      <c r="J19" s="72"/>
      <c r="K19" s="9">
        <v>1064</v>
      </c>
    </row>
    <row r="20" spans="1:13" ht="20.25" customHeight="1">
      <c r="A20" s="84" t="s">
        <v>24</v>
      </c>
      <c r="B20" s="85"/>
      <c r="C20" s="86"/>
      <c r="D20" s="10">
        <v>184</v>
      </c>
      <c r="E20" s="26">
        <v>266</v>
      </c>
      <c r="F20" s="33"/>
      <c r="G20" s="87" t="s">
        <v>25</v>
      </c>
      <c r="H20" s="88"/>
      <c r="I20" s="34">
        <v>6096</v>
      </c>
      <c r="J20" s="72"/>
      <c r="K20" s="9">
        <v>13559</v>
      </c>
    </row>
    <row r="21" spans="1:13" ht="20.25" customHeight="1">
      <c r="A21" s="84" t="s">
        <v>26</v>
      </c>
      <c r="B21" s="85"/>
      <c r="C21" s="86"/>
      <c r="D21" s="10">
        <v>427</v>
      </c>
      <c r="E21" s="26">
        <v>907</v>
      </c>
      <c r="F21" s="33"/>
      <c r="G21" s="87" t="s">
        <v>27</v>
      </c>
      <c r="H21" s="88"/>
      <c r="I21" s="34">
        <v>1614</v>
      </c>
      <c r="J21" s="72"/>
      <c r="K21" s="9">
        <v>3130</v>
      </c>
    </row>
    <row r="22" spans="1:13" ht="20.25" customHeight="1">
      <c r="A22" s="73" t="s">
        <v>28</v>
      </c>
      <c r="B22" s="89"/>
      <c r="C22" s="74"/>
      <c r="D22" s="10">
        <v>962</v>
      </c>
      <c r="E22" s="26">
        <v>2100</v>
      </c>
      <c r="F22" s="33"/>
      <c r="G22" s="90" t="s">
        <v>29</v>
      </c>
      <c r="H22" s="90"/>
      <c r="I22" s="34">
        <v>714</v>
      </c>
      <c r="J22" s="72"/>
      <c r="K22" s="9">
        <v>1299</v>
      </c>
    </row>
    <row r="23" spans="1:13" ht="20.25" customHeight="1">
      <c r="A23" s="84" t="s">
        <v>30</v>
      </c>
      <c r="B23" s="85"/>
      <c r="C23" s="86"/>
      <c r="D23" s="10">
        <v>1042</v>
      </c>
      <c r="E23" s="26">
        <v>2433</v>
      </c>
      <c r="F23" s="33"/>
      <c r="G23" s="91" t="s">
        <v>31</v>
      </c>
      <c r="H23" s="91"/>
      <c r="I23" s="34">
        <v>2038</v>
      </c>
      <c r="J23" s="72"/>
      <c r="K23" s="11">
        <v>4474</v>
      </c>
      <c r="L23" s="12"/>
      <c r="M23" s="12"/>
    </row>
    <row r="24" spans="1:13" ht="15" customHeight="1">
      <c r="A24" s="13" t="s">
        <v>78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42" t="s">
        <v>63</v>
      </c>
      <c r="B26" s="43"/>
      <c r="C26" s="62" t="s">
        <v>47</v>
      </c>
      <c r="D26" s="75"/>
      <c r="E26" s="75"/>
      <c r="F26" s="75"/>
      <c r="G26" s="75"/>
      <c r="H26" s="75"/>
      <c r="I26" s="75"/>
      <c r="J26" s="75"/>
      <c r="K26" s="92" t="s">
        <v>32</v>
      </c>
    </row>
    <row r="27" spans="1:13" ht="13.5" customHeight="1">
      <c r="A27" s="46"/>
      <c r="B27" s="47"/>
      <c r="C27" s="46" t="s">
        <v>77</v>
      </c>
      <c r="D27" s="47"/>
      <c r="E27" s="100" t="s">
        <v>48</v>
      </c>
      <c r="F27" s="75"/>
      <c r="G27" s="75"/>
      <c r="H27" s="75"/>
      <c r="I27" s="75"/>
      <c r="J27" s="75"/>
      <c r="K27" s="93"/>
    </row>
    <row r="28" spans="1:13" ht="13.5" customHeight="1">
      <c r="A28" s="44"/>
      <c r="B28" s="45"/>
      <c r="C28" s="44"/>
      <c r="D28" s="45"/>
      <c r="E28" s="100" t="s">
        <v>49</v>
      </c>
      <c r="F28" s="63"/>
      <c r="G28" s="62" t="s">
        <v>33</v>
      </c>
      <c r="H28" s="63"/>
      <c r="I28" s="62" t="s">
        <v>34</v>
      </c>
      <c r="J28" s="75"/>
      <c r="K28" s="17" t="s">
        <v>62</v>
      </c>
    </row>
    <row r="29" spans="1:13" ht="18.75" customHeight="1">
      <c r="A29" s="26">
        <v>42354</v>
      </c>
      <c r="B29" s="33"/>
      <c r="C29" s="98">
        <f>ROUND(A29/C9,4)</f>
        <v>0.29480000000000001</v>
      </c>
      <c r="D29" s="99"/>
      <c r="E29" s="95">
        <v>0.29189999999999999</v>
      </c>
      <c r="F29" s="96"/>
      <c r="G29" s="97">
        <v>0.2797</v>
      </c>
      <c r="H29" s="96"/>
      <c r="I29" s="97">
        <v>0.2301</v>
      </c>
      <c r="J29" s="96"/>
      <c r="K29" s="18">
        <v>3246</v>
      </c>
    </row>
    <row r="30" spans="1:13" ht="15" customHeight="1">
      <c r="A30" s="19" t="s">
        <v>36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94" t="s">
        <v>45</v>
      </c>
      <c r="B32" s="94"/>
      <c r="C32" s="62" t="s">
        <v>37</v>
      </c>
      <c r="D32" s="75"/>
      <c r="E32" s="75"/>
      <c r="F32" s="75"/>
      <c r="G32" s="75"/>
      <c r="H32" s="75"/>
      <c r="I32" s="42" t="s">
        <v>38</v>
      </c>
      <c r="J32" s="101"/>
      <c r="K32" s="21" t="s">
        <v>39</v>
      </c>
    </row>
    <row r="33" spans="1:11" ht="16.5" customHeight="1">
      <c r="A33" s="94"/>
      <c r="B33" s="94"/>
      <c r="C33" s="62" t="s">
        <v>40</v>
      </c>
      <c r="D33" s="63"/>
      <c r="E33" s="62" t="s">
        <v>41</v>
      </c>
      <c r="F33" s="63"/>
      <c r="G33" s="62" t="s">
        <v>42</v>
      </c>
      <c r="H33" s="63"/>
      <c r="I33" s="44"/>
      <c r="J33" s="102"/>
      <c r="K33" s="22" t="s">
        <v>86</v>
      </c>
    </row>
    <row r="34" spans="1:11" ht="21" customHeight="1">
      <c r="A34" s="31" t="s">
        <v>46</v>
      </c>
      <c r="B34" s="32"/>
      <c r="C34" s="34">
        <v>149702</v>
      </c>
      <c r="D34" s="72"/>
      <c r="E34" s="34">
        <v>70711</v>
      </c>
      <c r="F34" s="72"/>
      <c r="G34" s="34">
        <v>78991</v>
      </c>
      <c r="H34" s="72"/>
      <c r="I34" s="34">
        <v>59880</v>
      </c>
      <c r="J34" s="35"/>
      <c r="K34" s="29">
        <v>873.85</v>
      </c>
    </row>
    <row r="35" spans="1:11" ht="17.25" customHeight="1">
      <c r="A35" s="31" t="s">
        <v>50</v>
      </c>
      <c r="B35" s="32"/>
      <c r="C35" s="26">
        <v>143857</v>
      </c>
      <c r="D35" s="33"/>
      <c r="E35" s="25">
        <v>67597</v>
      </c>
      <c r="F35" s="25"/>
      <c r="G35" s="25">
        <v>76260</v>
      </c>
      <c r="H35" s="25"/>
      <c r="I35" s="26">
        <v>59486</v>
      </c>
      <c r="J35" s="27"/>
      <c r="K35" s="30"/>
    </row>
    <row r="36" spans="1:11" ht="16.5" customHeight="1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pans="1:11" ht="20.25" customHeight="1">
      <c r="A37" s="23" t="s">
        <v>44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>
      <c r="A38" s="24" t="s">
        <v>51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</row>
  </sheetData>
  <mergeCells count="106">
    <mergeCell ref="A2:K2"/>
    <mergeCell ref="A4:K4"/>
    <mergeCell ref="C5:E5"/>
    <mergeCell ref="F5:G5"/>
    <mergeCell ref="H5:I6"/>
    <mergeCell ref="J5:K6"/>
    <mergeCell ref="C6:E6"/>
    <mergeCell ref="F6:G6"/>
    <mergeCell ref="A38:K38"/>
    <mergeCell ref="E35:F35"/>
    <mergeCell ref="G35:H35"/>
    <mergeCell ref="I35:J35"/>
    <mergeCell ref="A36:K36"/>
    <mergeCell ref="K34:K35"/>
    <mergeCell ref="A35:B35"/>
    <mergeCell ref="C35:D35"/>
    <mergeCell ref="I34:J34"/>
    <mergeCell ref="A34:B34"/>
    <mergeCell ref="J7:K7"/>
    <mergeCell ref="J8:K8"/>
    <mergeCell ref="J9:K9"/>
    <mergeCell ref="A7:A9"/>
    <mergeCell ref="C7:E7"/>
    <mergeCell ref="F7:G7"/>
    <mergeCell ref="H7:I7"/>
    <mergeCell ref="C8:E8"/>
    <mergeCell ref="F8:G8"/>
    <mergeCell ref="H8:I8"/>
    <mergeCell ref="I12:J12"/>
    <mergeCell ref="C9:E9"/>
    <mergeCell ref="F9:G9"/>
    <mergeCell ref="H9:I9"/>
    <mergeCell ref="J10:K10"/>
    <mergeCell ref="A10:B10"/>
    <mergeCell ref="C10:E10"/>
    <mergeCell ref="F10:G10"/>
    <mergeCell ref="H10:I10"/>
    <mergeCell ref="A14:C14"/>
    <mergeCell ref="E14:F14"/>
    <mergeCell ref="G14:H14"/>
    <mergeCell ref="A13:C13"/>
    <mergeCell ref="E13:F13"/>
    <mergeCell ref="G13:H13"/>
    <mergeCell ref="A12:C12"/>
    <mergeCell ref="E12:F12"/>
    <mergeCell ref="G12:H12"/>
    <mergeCell ref="K26:K27"/>
    <mergeCell ref="I23:J23"/>
    <mergeCell ref="A26:B28"/>
    <mergeCell ref="A20:C20"/>
    <mergeCell ref="E20:F20"/>
    <mergeCell ref="G20:H20"/>
    <mergeCell ref="A22:C22"/>
    <mergeCell ref="E22:F22"/>
    <mergeCell ref="G22:H22"/>
    <mergeCell ref="A21:C21"/>
    <mergeCell ref="I13:J13"/>
    <mergeCell ref="I14:J14"/>
    <mergeCell ref="I15:J15"/>
    <mergeCell ref="I16:J16"/>
    <mergeCell ref="A23:C23"/>
    <mergeCell ref="E23:F23"/>
    <mergeCell ref="G23:H23"/>
    <mergeCell ref="E21:F21"/>
    <mergeCell ref="G21:H21"/>
    <mergeCell ref="A19:C19"/>
    <mergeCell ref="E19:F19"/>
    <mergeCell ref="G19:H19"/>
    <mergeCell ref="A18:C18"/>
    <mergeCell ref="E18:F18"/>
    <mergeCell ref="G18:H18"/>
    <mergeCell ref="A17:C17"/>
    <mergeCell ref="E17:F17"/>
    <mergeCell ref="G17:H17"/>
    <mergeCell ref="A16:C16"/>
    <mergeCell ref="E16:F16"/>
    <mergeCell ref="G16:H16"/>
    <mergeCell ref="A15:C15"/>
    <mergeCell ref="E15:F15"/>
    <mergeCell ref="G15:H15"/>
    <mergeCell ref="C27:D28"/>
    <mergeCell ref="E27:J27"/>
    <mergeCell ref="E28:F28"/>
    <mergeCell ref="G28:H28"/>
    <mergeCell ref="I28:J28"/>
    <mergeCell ref="A32:B33"/>
    <mergeCell ref="I17:J17"/>
    <mergeCell ref="I18:J18"/>
    <mergeCell ref="I19:J19"/>
    <mergeCell ref="E29:F29"/>
    <mergeCell ref="G29:H29"/>
    <mergeCell ref="C26:J26"/>
    <mergeCell ref="I29:J29"/>
    <mergeCell ref="I20:J20"/>
    <mergeCell ref="I21:J21"/>
    <mergeCell ref="I22:J22"/>
    <mergeCell ref="C34:D34"/>
    <mergeCell ref="E34:F34"/>
    <mergeCell ref="G34:H34"/>
    <mergeCell ref="I32:J33"/>
    <mergeCell ref="C33:D33"/>
    <mergeCell ref="E33:F33"/>
    <mergeCell ref="G33:H33"/>
    <mergeCell ref="C32:H32"/>
    <mergeCell ref="A29:B29"/>
    <mergeCell ref="C29:D29"/>
  </mergeCells>
  <phoneticPr fontId="2"/>
  <printOptions horizontalCentered="1"/>
  <pageMargins left="0.2" right="0.2" top="0.51" bottom="0.51" header="0.51181102362204722" footer="0.51181102362204722"/>
  <pageSetup paperSize="9" scale="11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00" zoomScaleSheetLayoutView="100" workbookViewId="0"/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2" ht="24.75" customHeight="1"/>
    <row r="2" spans="1:12" ht="29.25" customHeight="1">
      <c r="A2" s="36" t="s">
        <v>88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2">
      <c r="A3" s="2"/>
      <c r="B3" s="2"/>
      <c r="C3" s="2"/>
      <c r="D3" s="2"/>
      <c r="E3" s="2"/>
      <c r="F3" s="2"/>
      <c r="G3" s="2"/>
      <c r="H3" s="2"/>
      <c r="K3" s="3"/>
    </row>
    <row r="4" spans="1:12" ht="16.5" customHeight="1">
      <c r="A4" s="38" t="s">
        <v>87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2" ht="19.5" customHeight="1">
      <c r="A5" s="4"/>
      <c r="B5" s="5"/>
      <c r="C5" s="39" t="s">
        <v>83</v>
      </c>
      <c r="D5" s="40"/>
      <c r="E5" s="41"/>
      <c r="F5" s="39" t="s">
        <v>82</v>
      </c>
      <c r="G5" s="41"/>
      <c r="H5" s="42" t="s">
        <v>81</v>
      </c>
      <c r="I5" s="43"/>
      <c r="J5" s="42" t="s">
        <v>0</v>
      </c>
      <c r="K5" s="43"/>
    </row>
    <row r="6" spans="1:12" ht="19.5" customHeight="1">
      <c r="A6" s="6"/>
      <c r="B6" s="7"/>
      <c r="C6" s="48" t="s">
        <v>80</v>
      </c>
      <c r="D6" s="49"/>
      <c r="E6" s="50"/>
      <c r="F6" s="48" t="s">
        <v>79</v>
      </c>
      <c r="G6" s="50"/>
      <c r="H6" s="44"/>
      <c r="I6" s="45"/>
      <c r="J6" s="46"/>
      <c r="K6" s="47"/>
    </row>
    <row r="7" spans="1:12" ht="19.5" customHeight="1">
      <c r="A7" s="52" t="s">
        <v>1</v>
      </c>
      <c r="B7" s="8" t="s">
        <v>2</v>
      </c>
      <c r="C7" s="55">
        <v>68209</v>
      </c>
      <c r="D7" s="56"/>
      <c r="E7" s="57"/>
      <c r="F7" s="58">
        <v>606</v>
      </c>
      <c r="G7" s="59"/>
      <c r="H7" s="60">
        <f>C7+F7</f>
        <v>68815</v>
      </c>
      <c r="I7" s="61"/>
      <c r="J7" s="51">
        <f>-718</f>
        <v>-718</v>
      </c>
      <c r="K7" s="51"/>
    </row>
    <row r="8" spans="1:12" ht="19.5" customHeight="1">
      <c r="A8" s="53"/>
      <c r="B8" s="8" t="s">
        <v>3</v>
      </c>
      <c r="C8" s="55">
        <v>75378</v>
      </c>
      <c r="D8" s="56"/>
      <c r="E8" s="57"/>
      <c r="F8" s="58">
        <v>979</v>
      </c>
      <c r="G8" s="59"/>
      <c r="H8" s="60">
        <f>C8+F8</f>
        <v>76357</v>
      </c>
      <c r="I8" s="61"/>
      <c r="J8" s="51">
        <v>-838</v>
      </c>
      <c r="K8" s="51"/>
    </row>
    <row r="9" spans="1:12" ht="19.5" customHeight="1">
      <c r="A9" s="54"/>
      <c r="B9" s="8" t="s">
        <v>4</v>
      </c>
      <c r="C9" s="55">
        <f>C7+C8</f>
        <v>143587</v>
      </c>
      <c r="D9" s="56"/>
      <c r="E9" s="57"/>
      <c r="F9" s="58">
        <f>F7+F8</f>
        <v>1585</v>
      </c>
      <c r="G9" s="59"/>
      <c r="H9" s="60">
        <f>C9+F9</f>
        <v>145172</v>
      </c>
      <c r="I9" s="61"/>
      <c r="J9" s="51">
        <f>SUM(J7:K8)</f>
        <v>-1556</v>
      </c>
      <c r="K9" s="51"/>
    </row>
    <row r="10" spans="1:12" ht="19.5" customHeight="1">
      <c r="A10" s="62" t="s">
        <v>5</v>
      </c>
      <c r="B10" s="63"/>
      <c r="C10" s="64">
        <v>66189</v>
      </c>
      <c r="D10" s="65"/>
      <c r="E10" s="66"/>
      <c r="F10" s="67">
        <v>769</v>
      </c>
      <c r="G10" s="68"/>
      <c r="H10" s="60">
        <f>C10+F10</f>
        <v>66958</v>
      </c>
      <c r="I10" s="61"/>
      <c r="J10" s="70">
        <v>-202</v>
      </c>
      <c r="K10" s="70"/>
    </row>
    <row r="11" spans="1:12" ht="10.5" customHeight="1"/>
    <row r="12" spans="1:12" ht="19.5" customHeight="1">
      <c r="A12" s="62" t="s">
        <v>65</v>
      </c>
      <c r="B12" s="75"/>
      <c r="C12" s="63"/>
      <c r="D12" s="8" t="s">
        <v>5</v>
      </c>
      <c r="E12" s="62" t="s">
        <v>7</v>
      </c>
      <c r="F12" s="63"/>
      <c r="G12" s="69" t="s">
        <v>6</v>
      </c>
      <c r="H12" s="69"/>
      <c r="I12" s="69" t="s">
        <v>64</v>
      </c>
      <c r="J12" s="69"/>
      <c r="K12" s="8" t="s">
        <v>9</v>
      </c>
    </row>
    <row r="13" spans="1:12" ht="20.25" customHeight="1">
      <c r="A13" s="71" t="s">
        <v>10</v>
      </c>
      <c r="B13" s="71"/>
      <c r="C13" s="71"/>
      <c r="D13" s="10">
        <v>5301</v>
      </c>
      <c r="E13" s="34">
        <v>11391</v>
      </c>
      <c r="F13" s="72"/>
      <c r="G13" s="73" t="s">
        <v>11</v>
      </c>
      <c r="H13" s="74"/>
      <c r="I13" s="34">
        <v>697</v>
      </c>
      <c r="J13" s="72"/>
      <c r="K13" s="9">
        <v>1461</v>
      </c>
    </row>
    <row r="14" spans="1:12" ht="20.25" customHeight="1">
      <c r="A14" s="71" t="s">
        <v>12</v>
      </c>
      <c r="B14" s="71"/>
      <c r="C14" s="71"/>
      <c r="D14" s="10">
        <v>4646</v>
      </c>
      <c r="E14" s="26">
        <v>11082</v>
      </c>
      <c r="F14" s="33"/>
      <c r="G14" s="73" t="s">
        <v>13</v>
      </c>
      <c r="H14" s="74"/>
      <c r="I14" s="34">
        <v>712</v>
      </c>
      <c r="J14" s="72"/>
      <c r="K14" s="9">
        <v>1590</v>
      </c>
    </row>
    <row r="15" spans="1:12" ht="20.25" customHeight="1">
      <c r="A15" s="76" t="s">
        <v>14</v>
      </c>
      <c r="B15" s="77"/>
      <c r="C15" s="78"/>
      <c r="D15" s="10">
        <v>12589</v>
      </c>
      <c r="E15" s="26">
        <v>26041</v>
      </c>
      <c r="F15" s="33"/>
      <c r="G15" s="73" t="s">
        <v>15</v>
      </c>
      <c r="H15" s="74"/>
      <c r="I15" s="34">
        <v>318</v>
      </c>
      <c r="J15" s="72"/>
      <c r="K15" s="9">
        <v>650</v>
      </c>
      <c r="L15" s="2"/>
    </row>
    <row r="16" spans="1:12" ht="20.25" customHeight="1">
      <c r="A16" s="79" t="s">
        <v>16</v>
      </c>
      <c r="B16" s="80"/>
      <c r="C16" s="81"/>
      <c r="D16" s="10">
        <v>1005</v>
      </c>
      <c r="E16" s="26">
        <v>2034</v>
      </c>
      <c r="F16" s="33"/>
      <c r="G16" s="73" t="s">
        <v>17</v>
      </c>
      <c r="H16" s="74"/>
      <c r="I16" s="34">
        <v>2147</v>
      </c>
      <c r="J16" s="72"/>
      <c r="K16" s="9">
        <v>4899</v>
      </c>
    </row>
    <row r="17" spans="1:13" ht="20.25" customHeight="1">
      <c r="A17" s="79" t="s">
        <v>18</v>
      </c>
      <c r="B17" s="80"/>
      <c r="C17" s="81"/>
      <c r="D17" s="10">
        <v>4675</v>
      </c>
      <c r="E17" s="26">
        <v>9313</v>
      </c>
      <c r="F17" s="33"/>
      <c r="G17" s="82" t="s">
        <v>19</v>
      </c>
      <c r="H17" s="83"/>
      <c r="I17" s="34">
        <v>3810</v>
      </c>
      <c r="J17" s="72"/>
      <c r="K17" s="9">
        <v>8807</v>
      </c>
    </row>
    <row r="18" spans="1:13" ht="20.25" customHeight="1">
      <c r="A18" s="79" t="s">
        <v>20</v>
      </c>
      <c r="B18" s="80"/>
      <c r="C18" s="81"/>
      <c r="D18" s="10">
        <v>5748</v>
      </c>
      <c r="E18" s="26">
        <v>12588</v>
      </c>
      <c r="F18" s="33"/>
      <c r="G18" s="82" t="s">
        <v>21</v>
      </c>
      <c r="H18" s="83"/>
      <c r="I18" s="34">
        <v>4802</v>
      </c>
      <c r="J18" s="72"/>
      <c r="K18" s="9">
        <v>10944</v>
      </c>
    </row>
    <row r="19" spans="1:13" ht="20.25" customHeight="1">
      <c r="A19" s="79" t="s">
        <v>22</v>
      </c>
      <c r="B19" s="80"/>
      <c r="C19" s="81"/>
      <c r="D19" s="10">
        <v>6097</v>
      </c>
      <c r="E19" s="26">
        <v>13600</v>
      </c>
      <c r="F19" s="33"/>
      <c r="G19" s="82" t="s">
        <v>23</v>
      </c>
      <c r="H19" s="83"/>
      <c r="I19" s="34">
        <v>580</v>
      </c>
      <c r="J19" s="72"/>
      <c r="K19" s="9">
        <v>1066</v>
      </c>
    </row>
    <row r="20" spans="1:13" ht="20.25" customHeight="1">
      <c r="A20" s="84" t="s">
        <v>24</v>
      </c>
      <c r="B20" s="85"/>
      <c r="C20" s="86"/>
      <c r="D20" s="10">
        <v>185</v>
      </c>
      <c r="E20" s="26">
        <v>267</v>
      </c>
      <c r="F20" s="33"/>
      <c r="G20" s="87" t="s">
        <v>25</v>
      </c>
      <c r="H20" s="88"/>
      <c r="I20" s="34">
        <v>6086</v>
      </c>
      <c r="J20" s="72"/>
      <c r="K20" s="9">
        <v>13517</v>
      </c>
    </row>
    <row r="21" spans="1:13" ht="20.25" customHeight="1">
      <c r="A21" s="84" t="s">
        <v>26</v>
      </c>
      <c r="B21" s="85"/>
      <c r="C21" s="86"/>
      <c r="D21" s="10">
        <v>428</v>
      </c>
      <c r="E21" s="26">
        <v>909</v>
      </c>
      <c r="F21" s="33"/>
      <c r="G21" s="87" t="s">
        <v>27</v>
      </c>
      <c r="H21" s="88"/>
      <c r="I21" s="34">
        <v>1604</v>
      </c>
      <c r="J21" s="72"/>
      <c r="K21" s="9">
        <v>3118</v>
      </c>
    </row>
    <row r="22" spans="1:13" ht="20.25" customHeight="1">
      <c r="A22" s="73" t="s">
        <v>28</v>
      </c>
      <c r="B22" s="89"/>
      <c r="C22" s="74"/>
      <c r="D22" s="10">
        <v>966</v>
      </c>
      <c r="E22" s="26">
        <v>2101</v>
      </c>
      <c r="F22" s="33"/>
      <c r="G22" s="90" t="s">
        <v>29</v>
      </c>
      <c r="H22" s="90"/>
      <c r="I22" s="34">
        <v>715</v>
      </c>
      <c r="J22" s="72"/>
      <c r="K22" s="9">
        <v>1299</v>
      </c>
    </row>
    <row r="23" spans="1:13" ht="20.25" customHeight="1">
      <c r="A23" s="84" t="s">
        <v>30</v>
      </c>
      <c r="B23" s="85"/>
      <c r="C23" s="86"/>
      <c r="D23" s="10">
        <v>1043</v>
      </c>
      <c r="E23" s="26">
        <v>2441</v>
      </c>
      <c r="F23" s="33"/>
      <c r="G23" s="91" t="s">
        <v>31</v>
      </c>
      <c r="H23" s="91"/>
      <c r="I23" s="34">
        <v>2035</v>
      </c>
      <c r="J23" s="72"/>
      <c r="K23" s="11">
        <v>4469</v>
      </c>
      <c r="L23" s="12"/>
      <c r="M23" s="12"/>
    </row>
    <row r="24" spans="1:13" ht="15" customHeight="1">
      <c r="A24" s="13" t="s">
        <v>78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42" t="s">
        <v>63</v>
      </c>
      <c r="B26" s="43"/>
      <c r="C26" s="62" t="s">
        <v>47</v>
      </c>
      <c r="D26" s="75"/>
      <c r="E26" s="75"/>
      <c r="F26" s="75"/>
      <c r="G26" s="75"/>
      <c r="H26" s="75"/>
      <c r="I26" s="75"/>
      <c r="J26" s="75"/>
      <c r="K26" s="92" t="s">
        <v>32</v>
      </c>
    </row>
    <row r="27" spans="1:13" ht="13.5" customHeight="1">
      <c r="A27" s="46"/>
      <c r="B27" s="47"/>
      <c r="C27" s="46" t="s">
        <v>77</v>
      </c>
      <c r="D27" s="47"/>
      <c r="E27" s="100" t="s">
        <v>48</v>
      </c>
      <c r="F27" s="75"/>
      <c r="G27" s="75"/>
      <c r="H27" s="75"/>
      <c r="I27" s="75"/>
      <c r="J27" s="75"/>
      <c r="K27" s="93"/>
    </row>
    <row r="28" spans="1:13" ht="13.5" customHeight="1">
      <c r="A28" s="44"/>
      <c r="B28" s="45"/>
      <c r="C28" s="44"/>
      <c r="D28" s="45"/>
      <c r="E28" s="100" t="s">
        <v>49</v>
      </c>
      <c r="F28" s="63"/>
      <c r="G28" s="62" t="s">
        <v>33</v>
      </c>
      <c r="H28" s="63"/>
      <c r="I28" s="62" t="s">
        <v>34</v>
      </c>
      <c r="J28" s="75"/>
      <c r="K28" s="17" t="s">
        <v>62</v>
      </c>
    </row>
    <row r="29" spans="1:13" ht="18.75" customHeight="1">
      <c r="A29" s="26">
        <v>42389</v>
      </c>
      <c r="B29" s="33"/>
      <c r="C29" s="98">
        <f>ROUND(A29/C9,4)</f>
        <v>0.29520000000000002</v>
      </c>
      <c r="D29" s="99"/>
      <c r="E29" s="95">
        <v>0.29189999999999999</v>
      </c>
      <c r="F29" s="96"/>
      <c r="G29" s="97">
        <v>0.2797</v>
      </c>
      <c r="H29" s="96"/>
      <c r="I29" s="97">
        <v>0.2301</v>
      </c>
      <c r="J29" s="96"/>
      <c r="K29" s="18">
        <v>3263</v>
      </c>
    </row>
    <row r="30" spans="1:13" ht="15" customHeight="1">
      <c r="A30" s="19" t="s">
        <v>36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94" t="s">
        <v>45</v>
      </c>
      <c r="B32" s="94"/>
      <c r="C32" s="62" t="s">
        <v>37</v>
      </c>
      <c r="D32" s="75"/>
      <c r="E32" s="75"/>
      <c r="F32" s="75"/>
      <c r="G32" s="75"/>
      <c r="H32" s="75"/>
      <c r="I32" s="42" t="s">
        <v>38</v>
      </c>
      <c r="J32" s="101"/>
      <c r="K32" s="21" t="s">
        <v>39</v>
      </c>
    </row>
    <row r="33" spans="1:11" ht="16.5" customHeight="1">
      <c r="A33" s="94"/>
      <c r="B33" s="94"/>
      <c r="C33" s="62" t="s">
        <v>40</v>
      </c>
      <c r="D33" s="63"/>
      <c r="E33" s="62" t="s">
        <v>41</v>
      </c>
      <c r="F33" s="63"/>
      <c r="G33" s="62" t="s">
        <v>42</v>
      </c>
      <c r="H33" s="63"/>
      <c r="I33" s="44"/>
      <c r="J33" s="102"/>
      <c r="K33" s="22" t="s">
        <v>86</v>
      </c>
    </row>
    <row r="34" spans="1:11" ht="21" customHeight="1">
      <c r="A34" s="31" t="s">
        <v>46</v>
      </c>
      <c r="B34" s="32"/>
      <c r="C34" s="34">
        <v>149702</v>
      </c>
      <c r="D34" s="72"/>
      <c r="E34" s="34">
        <v>70711</v>
      </c>
      <c r="F34" s="72"/>
      <c r="G34" s="34">
        <v>78991</v>
      </c>
      <c r="H34" s="72"/>
      <c r="I34" s="34">
        <v>59880</v>
      </c>
      <c r="J34" s="35"/>
      <c r="K34" s="29">
        <v>873.85</v>
      </c>
    </row>
    <row r="35" spans="1:11" ht="17.25" customHeight="1">
      <c r="A35" s="31" t="s">
        <v>50</v>
      </c>
      <c r="B35" s="32"/>
      <c r="C35" s="26">
        <v>143857</v>
      </c>
      <c r="D35" s="33"/>
      <c r="E35" s="25">
        <v>67597</v>
      </c>
      <c r="F35" s="25"/>
      <c r="G35" s="25">
        <v>76260</v>
      </c>
      <c r="H35" s="25"/>
      <c r="I35" s="26">
        <v>59486</v>
      </c>
      <c r="J35" s="27"/>
      <c r="K35" s="30"/>
    </row>
    <row r="36" spans="1:11" ht="16.5" customHeight="1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pans="1:11" ht="20.25" customHeight="1">
      <c r="A37" s="23" t="s">
        <v>44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>
      <c r="A38" s="24" t="s">
        <v>51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</row>
  </sheetData>
  <mergeCells count="106">
    <mergeCell ref="A2:K2"/>
    <mergeCell ref="A4:K4"/>
    <mergeCell ref="C5:E5"/>
    <mergeCell ref="F5:G5"/>
    <mergeCell ref="H5:I6"/>
    <mergeCell ref="J5:K6"/>
    <mergeCell ref="C6:E6"/>
    <mergeCell ref="F6:G6"/>
    <mergeCell ref="A38:K38"/>
    <mergeCell ref="E35:F35"/>
    <mergeCell ref="G35:H35"/>
    <mergeCell ref="I35:J35"/>
    <mergeCell ref="A36:K36"/>
    <mergeCell ref="K34:K35"/>
    <mergeCell ref="A35:B35"/>
    <mergeCell ref="C35:D35"/>
    <mergeCell ref="I34:J34"/>
    <mergeCell ref="A34:B34"/>
    <mergeCell ref="J7:K7"/>
    <mergeCell ref="J8:K8"/>
    <mergeCell ref="J9:K9"/>
    <mergeCell ref="A7:A9"/>
    <mergeCell ref="C7:E7"/>
    <mergeCell ref="F7:G7"/>
    <mergeCell ref="H7:I7"/>
    <mergeCell ref="C8:E8"/>
    <mergeCell ref="F8:G8"/>
    <mergeCell ref="H8:I8"/>
    <mergeCell ref="I12:J12"/>
    <mergeCell ref="C9:E9"/>
    <mergeCell ref="F9:G9"/>
    <mergeCell ref="H9:I9"/>
    <mergeCell ref="J10:K10"/>
    <mergeCell ref="A10:B10"/>
    <mergeCell ref="C10:E10"/>
    <mergeCell ref="F10:G10"/>
    <mergeCell ref="H10:I10"/>
    <mergeCell ref="A14:C14"/>
    <mergeCell ref="E14:F14"/>
    <mergeCell ref="G14:H14"/>
    <mergeCell ref="A13:C13"/>
    <mergeCell ref="E13:F13"/>
    <mergeCell ref="G13:H13"/>
    <mergeCell ref="A12:C12"/>
    <mergeCell ref="E12:F12"/>
    <mergeCell ref="G12:H12"/>
    <mergeCell ref="K26:K27"/>
    <mergeCell ref="I23:J23"/>
    <mergeCell ref="A26:B28"/>
    <mergeCell ref="A20:C20"/>
    <mergeCell ref="E20:F20"/>
    <mergeCell ref="G20:H20"/>
    <mergeCell ref="A22:C22"/>
    <mergeCell ref="E22:F22"/>
    <mergeCell ref="G22:H22"/>
    <mergeCell ref="A21:C21"/>
    <mergeCell ref="I13:J13"/>
    <mergeCell ref="I14:J14"/>
    <mergeCell ref="I15:J15"/>
    <mergeCell ref="I16:J16"/>
    <mergeCell ref="A23:C23"/>
    <mergeCell ref="E23:F23"/>
    <mergeCell ref="G23:H23"/>
    <mergeCell ref="E21:F21"/>
    <mergeCell ref="G21:H21"/>
    <mergeCell ref="A19:C19"/>
    <mergeCell ref="E19:F19"/>
    <mergeCell ref="G19:H19"/>
    <mergeCell ref="A18:C18"/>
    <mergeCell ref="E18:F18"/>
    <mergeCell ref="G18:H18"/>
    <mergeCell ref="A17:C17"/>
    <mergeCell ref="E17:F17"/>
    <mergeCell ref="G17:H17"/>
    <mergeCell ref="A16:C16"/>
    <mergeCell ref="E16:F16"/>
    <mergeCell ref="G16:H16"/>
    <mergeCell ref="A15:C15"/>
    <mergeCell ref="E15:F15"/>
    <mergeCell ref="G15:H15"/>
    <mergeCell ref="C27:D28"/>
    <mergeCell ref="E27:J27"/>
    <mergeCell ref="E28:F28"/>
    <mergeCell ref="G28:H28"/>
    <mergeCell ref="I28:J28"/>
    <mergeCell ref="A32:B33"/>
    <mergeCell ref="I17:J17"/>
    <mergeCell ref="I18:J18"/>
    <mergeCell ref="I19:J19"/>
    <mergeCell ref="E29:F29"/>
    <mergeCell ref="G29:H29"/>
    <mergeCell ref="C26:J26"/>
    <mergeCell ref="I29:J29"/>
    <mergeCell ref="I20:J20"/>
    <mergeCell ref="I21:J21"/>
    <mergeCell ref="I22:J22"/>
    <mergeCell ref="C34:D34"/>
    <mergeCell ref="E34:F34"/>
    <mergeCell ref="G34:H34"/>
    <mergeCell ref="I32:J33"/>
    <mergeCell ref="C33:D33"/>
    <mergeCell ref="E33:F33"/>
    <mergeCell ref="G33:H33"/>
    <mergeCell ref="C32:H32"/>
    <mergeCell ref="A29:B29"/>
    <mergeCell ref="C29:D29"/>
  </mergeCells>
  <phoneticPr fontId="2"/>
  <printOptions horizontalCentered="1"/>
  <pageMargins left="0.2" right="0.2" top="0.51" bottom="0.51" header="0.51181102362204722" footer="0.51181102362204722"/>
  <pageSetup paperSize="9" scale="11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/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2" ht="24.75" customHeight="1"/>
    <row r="2" spans="1:12" ht="29.25" customHeight="1">
      <c r="A2" s="36" t="s">
        <v>85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2">
      <c r="A3" s="2"/>
      <c r="B3" s="2"/>
      <c r="C3" s="2"/>
      <c r="D3" s="2"/>
      <c r="E3" s="2"/>
      <c r="F3" s="2"/>
      <c r="G3" s="2"/>
      <c r="H3" s="2"/>
      <c r="K3" s="3"/>
    </row>
    <row r="4" spans="1:12" ht="16.5" customHeight="1">
      <c r="A4" s="38" t="s">
        <v>84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2" ht="19.5" customHeight="1">
      <c r="A5" s="4"/>
      <c r="B5" s="5"/>
      <c r="C5" s="39" t="s">
        <v>83</v>
      </c>
      <c r="D5" s="40"/>
      <c r="E5" s="41"/>
      <c r="F5" s="39" t="s">
        <v>82</v>
      </c>
      <c r="G5" s="41"/>
      <c r="H5" s="42" t="s">
        <v>81</v>
      </c>
      <c r="I5" s="43"/>
      <c r="J5" s="42" t="s">
        <v>0</v>
      </c>
      <c r="K5" s="43"/>
    </row>
    <row r="6" spans="1:12" ht="19.5" customHeight="1">
      <c r="A6" s="6"/>
      <c r="B6" s="7"/>
      <c r="C6" s="48" t="s">
        <v>80</v>
      </c>
      <c r="D6" s="49"/>
      <c r="E6" s="50"/>
      <c r="F6" s="48" t="s">
        <v>79</v>
      </c>
      <c r="G6" s="50"/>
      <c r="H6" s="44"/>
      <c r="I6" s="45"/>
      <c r="J6" s="46"/>
      <c r="K6" s="47"/>
    </row>
    <row r="7" spans="1:12" ht="19.5" customHeight="1">
      <c r="A7" s="52" t="s">
        <v>1</v>
      </c>
      <c r="B7" s="8" t="s">
        <v>2</v>
      </c>
      <c r="C7" s="55">
        <v>68164</v>
      </c>
      <c r="D7" s="56"/>
      <c r="E7" s="57"/>
      <c r="F7" s="58">
        <v>608</v>
      </c>
      <c r="G7" s="59"/>
      <c r="H7" s="60">
        <f>C7+F7</f>
        <v>68772</v>
      </c>
      <c r="I7" s="61"/>
      <c r="J7" s="51">
        <f>-685</f>
        <v>-685</v>
      </c>
      <c r="K7" s="51"/>
    </row>
    <row r="8" spans="1:12" ht="19.5" customHeight="1">
      <c r="A8" s="53"/>
      <c r="B8" s="8" t="s">
        <v>3</v>
      </c>
      <c r="C8" s="55">
        <v>75306</v>
      </c>
      <c r="D8" s="56"/>
      <c r="E8" s="57"/>
      <c r="F8" s="58">
        <v>1006</v>
      </c>
      <c r="G8" s="59"/>
      <c r="H8" s="60">
        <f>C8+F8</f>
        <v>76312</v>
      </c>
      <c r="I8" s="61"/>
      <c r="J8" s="51">
        <v>-832</v>
      </c>
      <c r="K8" s="51"/>
    </row>
    <row r="9" spans="1:12" ht="19.5" customHeight="1">
      <c r="A9" s="54"/>
      <c r="B9" s="8" t="s">
        <v>4</v>
      </c>
      <c r="C9" s="55">
        <f>C7+C8</f>
        <v>143470</v>
      </c>
      <c r="D9" s="56"/>
      <c r="E9" s="57"/>
      <c r="F9" s="58">
        <f>F7+F8</f>
        <v>1614</v>
      </c>
      <c r="G9" s="59"/>
      <c r="H9" s="60">
        <f>C9+F9</f>
        <v>145084</v>
      </c>
      <c r="I9" s="61"/>
      <c r="J9" s="51">
        <f>SUM(J7:K8)</f>
        <v>-1517</v>
      </c>
      <c r="K9" s="51"/>
    </row>
    <row r="10" spans="1:12" ht="19.5" customHeight="1">
      <c r="A10" s="62" t="s">
        <v>5</v>
      </c>
      <c r="B10" s="63"/>
      <c r="C10" s="64">
        <v>66183</v>
      </c>
      <c r="D10" s="65"/>
      <c r="E10" s="66"/>
      <c r="F10" s="67">
        <v>796</v>
      </c>
      <c r="G10" s="68"/>
      <c r="H10" s="60">
        <f>C10+F10</f>
        <v>66979</v>
      </c>
      <c r="I10" s="61"/>
      <c r="J10" s="70">
        <v>-120</v>
      </c>
      <c r="K10" s="70"/>
    </row>
    <row r="11" spans="1:12" ht="10.5" customHeight="1"/>
    <row r="12" spans="1:12" ht="19.5" customHeight="1">
      <c r="A12" s="62" t="s">
        <v>65</v>
      </c>
      <c r="B12" s="75"/>
      <c r="C12" s="63"/>
      <c r="D12" s="8" t="s">
        <v>5</v>
      </c>
      <c r="E12" s="62" t="s">
        <v>7</v>
      </c>
      <c r="F12" s="63"/>
      <c r="G12" s="69" t="s">
        <v>6</v>
      </c>
      <c r="H12" s="69"/>
      <c r="I12" s="69" t="s">
        <v>64</v>
      </c>
      <c r="J12" s="69"/>
      <c r="K12" s="8" t="s">
        <v>9</v>
      </c>
    </row>
    <row r="13" spans="1:12" ht="20.25" customHeight="1">
      <c r="A13" s="71" t="s">
        <v>10</v>
      </c>
      <c r="B13" s="71"/>
      <c r="C13" s="71"/>
      <c r="D13" s="10">
        <v>5301</v>
      </c>
      <c r="E13" s="34">
        <v>11394</v>
      </c>
      <c r="F13" s="72"/>
      <c r="G13" s="73" t="s">
        <v>11</v>
      </c>
      <c r="H13" s="74"/>
      <c r="I13" s="34">
        <v>693</v>
      </c>
      <c r="J13" s="72"/>
      <c r="K13" s="9">
        <v>1455</v>
      </c>
    </row>
    <row r="14" spans="1:12" ht="20.25" customHeight="1">
      <c r="A14" s="71" t="s">
        <v>12</v>
      </c>
      <c r="B14" s="71"/>
      <c r="C14" s="71"/>
      <c r="D14" s="10">
        <v>4651</v>
      </c>
      <c r="E14" s="26">
        <v>11085</v>
      </c>
      <c r="F14" s="33"/>
      <c r="G14" s="73" t="s">
        <v>13</v>
      </c>
      <c r="H14" s="74"/>
      <c r="I14" s="34">
        <v>708</v>
      </c>
      <c r="J14" s="72"/>
      <c r="K14" s="9">
        <v>1582</v>
      </c>
    </row>
    <row r="15" spans="1:12" ht="20.25" customHeight="1">
      <c r="A15" s="76" t="s">
        <v>14</v>
      </c>
      <c r="B15" s="77"/>
      <c r="C15" s="78"/>
      <c r="D15" s="10">
        <v>12618</v>
      </c>
      <c r="E15" s="26">
        <v>26067</v>
      </c>
      <c r="F15" s="33"/>
      <c r="G15" s="73" t="s">
        <v>15</v>
      </c>
      <c r="H15" s="74"/>
      <c r="I15" s="34">
        <v>317</v>
      </c>
      <c r="J15" s="72"/>
      <c r="K15" s="9">
        <v>646</v>
      </c>
      <c r="L15" s="2"/>
    </row>
    <row r="16" spans="1:12" ht="20.25" customHeight="1">
      <c r="A16" s="79" t="s">
        <v>16</v>
      </c>
      <c r="B16" s="80"/>
      <c r="C16" s="81"/>
      <c r="D16" s="10">
        <v>1004</v>
      </c>
      <c r="E16" s="26">
        <v>2028</v>
      </c>
      <c r="F16" s="33"/>
      <c r="G16" s="73" t="s">
        <v>17</v>
      </c>
      <c r="H16" s="74"/>
      <c r="I16" s="34">
        <v>2143</v>
      </c>
      <c r="J16" s="72"/>
      <c r="K16" s="9">
        <v>4904</v>
      </c>
    </row>
    <row r="17" spans="1:13" ht="20.25" customHeight="1">
      <c r="A17" s="79" t="s">
        <v>18</v>
      </c>
      <c r="B17" s="80"/>
      <c r="C17" s="81"/>
      <c r="D17" s="10">
        <v>4667</v>
      </c>
      <c r="E17" s="26">
        <v>9288</v>
      </c>
      <c r="F17" s="33"/>
      <c r="G17" s="82" t="s">
        <v>19</v>
      </c>
      <c r="H17" s="83"/>
      <c r="I17" s="34">
        <v>3806</v>
      </c>
      <c r="J17" s="72"/>
      <c r="K17" s="9">
        <v>8787</v>
      </c>
    </row>
    <row r="18" spans="1:13" ht="20.25" customHeight="1">
      <c r="A18" s="79" t="s">
        <v>20</v>
      </c>
      <c r="B18" s="80"/>
      <c r="C18" s="81"/>
      <c r="D18" s="10">
        <v>5735</v>
      </c>
      <c r="E18" s="26">
        <v>12556</v>
      </c>
      <c r="F18" s="33"/>
      <c r="G18" s="82" t="s">
        <v>21</v>
      </c>
      <c r="H18" s="83"/>
      <c r="I18" s="34">
        <v>4806</v>
      </c>
      <c r="J18" s="72"/>
      <c r="K18" s="9">
        <v>10947</v>
      </c>
    </row>
    <row r="19" spans="1:13" ht="20.25" customHeight="1">
      <c r="A19" s="79" t="s">
        <v>22</v>
      </c>
      <c r="B19" s="80"/>
      <c r="C19" s="81"/>
      <c r="D19" s="10">
        <v>6089</v>
      </c>
      <c r="E19" s="26">
        <v>13587</v>
      </c>
      <c r="F19" s="33"/>
      <c r="G19" s="82" t="s">
        <v>23</v>
      </c>
      <c r="H19" s="83"/>
      <c r="I19" s="34">
        <v>578</v>
      </c>
      <c r="J19" s="72"/>
      <c r="K19" s="9">
        <v>1060</v>
      </c>
    </row>
    <row r="20" spans="1:13" ht="20.25" customHeight="1">
      <c r="A20" s="84" t="s">
        <v>24</v>
      </c>
      <c r="B20" s="85"/>
      <c r="C20" s="86"/>
      <c r="D20" s="10">
        <v>185</v>
      </c>
      <c r="E20" s="26">
        <v>266</v>
      </c>
      <c r="F20" s="33"/>
      <c r="G20" s="87" t="s">
        <v>25</v>
      </c>
      <c r="H20" s="88"/>
      <c r="I20" s="34">
        <v>6091</v>
      </c>
      <c r="J20" s="72"/>
      <c r="K20" s="9">
        <v>13495</v>
      </c>
    </row>
    <row r="21" spans="1:13" ht="20.25" customHeight="1">
      <c r="A21" s="84" t="s">
        <v>26</v>
      </c>
      <c r="B21" s="85"/>
      <c r="C21" s="86"/>
      <c r="D21" s="10">
        <v>427</v>
      </c>
      <c r="E21" s="26">
        <v>906</v>
      </c>
      <c r="F21" s="33"/>
      <c r="G21" s="87" t="s">
        <v>27</v>
      </c>
      <c r="H21" s="88"/>
      <c r="I21" s="34">
        <v>1601</v>
      </c>
      <c r="J21" s="72"/>
      <c r="K21" s="9">
        <v>3111</v>
      </c>
    </row>
    <row r="22" spans="1:13" ht="20.25" customHeight="1">
      <c r="A22" s="73" t="s">
        <v>28</v>
      </c>
      <c r="B22" s="89"/>
      <c r="C22" s="74"/>
      <c r="D22" s="10">
        <v>967</v>
      </c>
      <c r="E22" s="26">
        <v>2105</v>
      </c>
      <c r="F22" s="33"/>
      <c r="G22" s="90" t="s">
        <v>29</v>
      </c>
      <c r="H22" s="90"/>
      <c r="I22" s="34">
        <v>714</v>
      </c>
      <c r="J22" s="72"/>
      <c r="K22" s="9">
        <v>1293</v>
      </c>
    </row>
    <row r="23" spans="1:13" ht="20.25" customHeight="1">
      <c r="A23" s="84" t="s">
        <v>30</v>
      </c>
      <c r="B23" s="85"/>
      <c r="C23" s="86"/>
      <c r="D23" s="10">
        <v>1048</v>
      </c>
      <c r="E23" s="26">
        <v>2448</v>
      </c>
      <c r="F23" s="33"/>
      <c r="G23" s="91" t="s">
        <v>31</v>
      </c>
      <c r="H23" s="91"/>
      <c r="I23" s="34">
        <v>2034</v>
      </c>
      <c r="J23" s="72"/>
      <c r="K23" s="11">
        <v>4460</v>
      </c>
      <c r="L23" s="12"/>
      <c r="M23" s="12"/>
    </row>
    <row r="24" spans="1:13" ht="15" customHeight="1">
      <c r="A24" s="13" t="s">
        <v>78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42" t="s">
        <v>63</v>
      </c>
      <c r="B26" s="43"/>
      <c r="C26" s="62" t="s">
        <v>47</v>
      </c>
      <c r="D26" s="75"/>
      <c r="E26" s="75"/>
      <c r="F26" s="75"/>
      <c r="G26" s="75"/>
      <c r="H26" s="75"/>
      <c r="I26" s="75"/>
      <c r="J26" s="75"/>
      <c r="K26" s="92" t="s">
        <v>32</v>
      </c>
    </row>
    <row r="27" spans="1:13" ht="13.5" customHeight="1">
      <c r="A27" s="46"/>
      <c r="B27" s="47"/>
      <c r="C27" s="46" t="s">
        <v>77</v>
      </c>
      <c r="D27" s="47"/>
      <c r="E27" s="100" t="s">
        <v>48</v>
      </c>
      <c r="F27" s="75"/>
      <c r="G27" s="75"/>
      <c r="H27" s="75"/>
      <c r="I27" s="75"/>
      <c r="J27" s="75"/>
      <c r="K27" s="93"/>
    </row>
    <row r="28" spans="1:13" ht="13.5" customHeight="1">
      <c r="A28" s="44"/>
      <c r="B28" s="45"/>
      <c r="C28" s="44"/>
      <c r="D28" s="45"/>
      <c r="E28" s="100" t="s">
        <v>49</v>
      </c>
      <c r="F28" s="63"/>
      <c r="G28" s="62" t="s">
        <v>33</v>
      </c>
      <c r="H28" s="63"/>
      <c r="I28" s="62" t="s">
        <v>34</v>
      </c>
      <c r="J28" s="75"/>
      <c r="K28" s="17" t="s">
        <v>62</v>
      </c>
    </row>
    <row r="29" spans="1:13" ht="18.75" customHeight="1">
      <c r="A29" s="26">
        <v>42409</v>
      </c>
      <c r="B29" s="33"/>
      <c r="C29" s="98">
        <f>ROUND(A29/C9,4)</f>
        <v>0.29559999999999997</v>
      </c>
      <c r="D29" s="99"/>
      <c r="E29" s="95">
        <v>0.29189999999999999</v>
      </c>
      <c r="F29" s="96"/>
      <c r="G29" s="97">
        <v>0.2797</v>
      </c>
      <c r="H29" s="96"/>
      <c r="I29" s="97">
        <v>0.2301</v>
      </c>
      <c r="J29" s="96"/>
      <c r="K29" s="18">
        <v>3254</v>
      </c>
    </row>
    <row r="30" spans="1:13" ht="15" customHeight="1">
      <c r="A30" s="19" t="s">
        <v>36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94" t="s">
        <v>45</v>
      </c>
      <c r="B32" s="94"/>
      <c r="C32" s="62" t="s">
        <v>37</v>
      </c>
      <c r="D32" s="75"/>
      <c r="E32" s="75"/>
      <c r="F32" s="75"/>
      <c r="G32" s="75"/>
      <c r="H32" s="75"/>
      <c r="I32" s="42" t="s">
        <v>38</v>
      </c>
      <c r="J32" s="101"/>
      <c r="K32" s="21" t="s">
        <v>39</v>
      </c>
    </row>
    <row r="33" spans="1:11" ht="16.5" customHeight="1">
      <c r="A33" s="94"/>
      <c r="B33" s="94"/>
      <c r="C33" s="62" t="s">
        <v>40</v>
      </c>
      <c r="D33" s="63"/>
      <c r="E33" s="62" t="s">
        <v>41</v>
      </c>
      <c r="F33" s="63"/>
      <c r="G33" s="62" t="s">
        <v>42</v>
      </c>
      <c r="H33" s="63"/>
      <c r="I33" s="44"/>
      <c r="J33" s="102"/>
      <c r="K33" s="22" t="s">
        <v>70</v>
      </c>
    </row>
    <row r="34" spans="1:11" ht="21" customHeight="1">
      <c r="A34" s="31" t="s">
        <v>46</v>
      </c>
      <c r="B34" s="32"/>
      <c r="C34" s="34">
        <v>149702</v>
      </c>
      <c r="D34" s="72"/>
      <c r="E34" s="34">
        <v>70711</v>
      </c>
      <c r="F34" s="72"/>
      <c r="G34" s="34">
        <v>78991</v>
      </c>
      <c r="H34" s="72"/>
      <c r="I34" s="34">
        <v>59880</v>
      </c>
      <c r="J34" s="35"/>
      <c r="K34" s="29">
        <v>873.85</v>
      </c>
    </row>
    <row r="35" spans="1:11" ht="17.25" customHeight="1">
      <c r="A35" s="31" t="s">
        <v>50</v>
      </c>
      <c r="B35" s="32"/>
      <c r="C35" s="26">
        <v>143857</v>
      </c>
      <c r="D35" s="33"/>
      <c r="E35" s="25">
        <v>67597</v>
      </c>
      <c r="F35" s="25"/>
      <c r="G35" s="25">
        <v>76260</v>
      </c>
      <c r="H35" s="25"/>
      <c r="I35" s="26">
        <v>59486</v>
      </c>
      <c r="J35" s="27"/>
      <c r="K35" s="30"/>
    </row>
    <row r="36" spans="1:11" ht="16.5" customHeight="1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pans="1:11" ht="20.25" customHeight="1">
      <c r="A37" s="23" t="s">
        <v>44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>
      <c r="A38" s="24" t="s">
        <v>51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</row>
  </sheetData>
  <mergeCells count="106">
    <mergeCell ref="F7:G7"/>
    <mergeCell ref="H7:I7"/>
    <mergeCell ref="A2:K2"/>
    <mergeCell ref="A4:K4"/>
    <mergeCell ref="C5:E5"/>
    <mergeCell ref="F5:G5"/>
    <mergeCell ref="H5:I6"/>
    <mergeCell ref="J5:K6"/>
    <mergeCell ref="C6:E6"/>
    <mergeCell ref="F6:G6"/>
    <mergeCell ref="A13:C13"/>
    <mergeCell ref="E13:F13"/>
    <mergeCell ref="G13:H13"/>
    <mergeCell ref="I13:J13"/>
    <mergeCell ref="A12:C12"/>
    <mergeCell ref="E12:F12"/>
    <mergeCell ref="G12:H12"/>
    <mergeCell ref="I12:J12"/>
    <mergeCell ref="J9:K9"/>
    <mergeCell ref="A10:B10"/>
    <mergeCell ref="C10:E10"/>
    <mergeCell ref="F10:G10"/>
    <mergeCell ref="H10:I10"/>
    <mergeCell ref="J10:K10"/>
    <mergeCell ref="A7:A9"/>
    <mergeCell ref="C9:E9"/>
    <mergeCell ref="F9:G9"/>
    <mergeCell ref="H9:I9"/>
    <mergeCell ref="J7:K7"/>
    <mergeCell ref="C8:E8"/>
    <mergeCell ref="F8:G8"/>
    <mergeCell ref="H8:I8"/>
    <mergeCell ref="J8:K8"/>
    <mergeCell ref="C7:E7"/>
    <mergeCell ref="A16:C16"/>
    <mergeCell ref="E16:F16"/>
    <mergeCell ref="G16:H16"/>
    <mergeCell ref="I16:J16"/>
    <mergeCell ref="A15:C15"/>
    <mergeCell ref="E15:F15"/>
    <mergeCell ref="G15:H15"/>
    <mergeCell ref="I15:J15"/>
    <mergeCell ref="A14:C14"/>
    <mergeCell ref="E14:F14"/>
    <mergeCell ref="G14:H14"/>
    <mergeCell ref="I14:J14"/>
    <mergeCell ref="A19:C19"/>
    <mergeCell ref="E19:F19"/>
    <mergeCell ref="G19:H19"/>
    <mergeCell ref="I19:J19"/>
    <mergeCell ref="A18:C18"/>
    <mergeCell ref="E18:F18"/>
    <mergeCell ref="G18:H18"/>
    <mergeCell ref="I18:J18"/>
    <mergeCell ref="A17:C17"/>
    <mergeCell ref="E17:F17"/>
    <mergeCell ref="G17:H17"/>
    <mergeCell ref="I17:J17"/>
    <mergeCell ref="A22:C22"/>
    <mergeCell ref="E22:F22"/>
    <mergeCell ref="G22:H22"/>
    <mergeCell ref="I22:J22"/>
    <mergeCell ref="A21:C21"/>
    <mergeCell ref="E21:F21"/>
    <mergeCell ref="G21:H21"/>
    <mergeCell ref="I21:J21"/>
    <mergeCell ref="A20:C20"/>
    <mergeCell ref="E20:F20"/>
    <mergeCell ref="G20:H20"/>
    <mergeCell ref="I20:J20"/>
    <mergeCell ref="A26:B28"/>
    <mergeCell ref="C26:J26"/>
    <mergeCell ref="K26:K27"/>
    <mergeCell ref="C27:D28"/>
    <mergeCell ref="E27:J27"/>
    <mergeCell ref="E28:F28"/>
    <mergeCell ref="G28:H28"/>
    <mergeCell ref="I28:J28"/>
    <mergeCell ref="A23:C23"/>
    <mergeCell ref="E23:F23"/>
    <mergeCell ref="G23:H23"/>
    <mergeCell ref="I23:J23"/>
    <mergeCell ref="I29:J29"/>
    <mergeCell ref="A32:B33"/>
    <mergeCell ref="C32:H32"/>
    <mergeCell ref="I32:J33"/>
    <mergeCell ref="C33:D33"/>
    <mergeCell ref="E33:F33"/>
    <mergeCell ref="G33:H33"/>
    <mergeCell ref="A29:B29"/>
    <mergeCell ref="C29:D29"/>
    <mergeCell ref="E29:F29"/>
    <mergeCell ref="G29:H29"/>
    <mergeCell ref="A36:K36"/>
    <mergeCell ref="A38:K38"/>
    <mergeCell ref="I34:J34"/>
    <mergeCell ref="K34:K35"/>
    <mergeCell ref="A35:B35"/>
    <mergeCell ref="C35:D35"/>
    <mergeCell ref="E35:F35"/>
    <mergeCell ref="G35:H35"/>
    <mergeCell ref="I35:J35"/>
    <mergeCell ref="A34:B34"/>
    <mergeCell ref="C34:D34"/>
    <mergeCell ref="E34:F34"/>
    <mergeCell ref="G34:H34"/>
  </mergeCells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15" workbookViewId="0"/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2" ht="24.75" customHeight="1"/>
    <row r="2" spans="1:12" ht="29.25" customHeight="1">
      <c r="A2" s="36" t="s">
        <v>76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2">
      <c r="A3" s="2"/>
      <c r="B3" s="2"/>
      <c r="C3" s="2"/>
      <c r="D3" s="2"/>
      <c r="E3" s="2"/>
      <c r="F3" s="2"/>
      <c r="G3" s="2"/>
      <c r="H3" s="2"/>
      <c r="K3" s="3"/>
    </row>
    <row r="4" spans="1:12" ht="16.5" customHeight="1">
      <c r="A4" s="38" t="s">
        <v>75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2" ht="19.5" customHeight="1">
      <c r="A5" s="4"/>
      <c r="B5" s="5"/>
      <c r="C5" s="107" t="s">
        <v>72</v>
      </c>
      <c r="D5" s="108"/>
      <c r="E5" s="109"/>
      <c r="F5" s="107" t="s">
        <v>71</v>
      </c>
      <c r="G5" s="109"/>
      <c r="H5" s="103" t="s">
        <v>53</v>
      </c>
      <c r="I5" s="104"/>
      <c r="J5" s="42" t="s">
        <v>0</v>
      </c>
      <c r="K5" s="43"/>
    </row>
    <row r="6" spans="1:12" ht="19.5" customHeight="1">
      <c r="A6" s="6"/>
      <c r="B6" s="7"/>
      <c r="C6" s="110"/>
      <c r="D6" s="111"/>
      <c r="E6" s="112"/>
      <c r="F6" s="110"/>
      <c r="G6" s="112"/>
      <c r="H6" s="105"/>
      <c r="I6" s="106"/>
      <c r="J6" s="46"/>
      <c r="K6" s="47"/>
    </row>
    <row r="7" spans="1:12" ht="19.5" customHeight="1">
      <c r="A7" s="52" t="s">
        <v>1</v>
      </c>
      <c r="B7" s="8" t="s">
        <v>2</v>
      </c>
      <c r="C7" s="55">
        <v>68131</v>
      </c>
      <c r="D7" s="56"/>
      <c r="E7" s="57"/>
      <c r="F7" s="58">
        <v>591</v>
      </c>
      <c r="G7" s="59"/>
      <c r="H7" s="60">
        <f>C7+F7</f>
        <v>68722</v>
      </c>
      <c r="I7" s="61"/>
      <c r="J7" s="51">
        <f>-692</f>
        <v>-692</v>
      </c>
      <c r="K7" s="51"/>
    </row>
    <row r="8" spans="1:12" ht="19.5" customHeight="1">
      <c r="A8" s="53"/>
      <c r="B8" s="8" t="s">
        <v>3</v>
      </c>
      <c r="C8" s="55">
        <v>75249</v>
      </c>
      <c r="D8" s="56"/>
      <c r="E8" s="57"/>
      <c r="F8" s="58">
        <v>988</v>
      </c>
      <c r="G8" s="59"/>
      <c r="H8" s="60">
        <f>C8+F8</f>
        <v>76237</v>
      </c>
      <c r="I8" s="61"/>
      <c r="J8" s="51">
        <v>-873</v>
      </c>
      <c r="K8" s="51"/>
    </row>
    <row r="9" spans="1:12" ht="19.5" customHeight="1">
      <c r="A9" s="54"/>
      <c r="B9" s="8" t="s">
        <v>4</v>
      </c>
      <c r="C9" s="55">
        <f>C7+C8</f>
        <v>143380</v>
      </c>
      <c r="D9" s="56"/>
      <c r="E9" s="57"/>
      <c r="F9" s="58">
        <f>F7+F8</f>
        <v>1579</v>
      </c>
      <c r="G9" s="59"/>
      <c r="H9" s="60">
        <f>C9+F9</f>
        <v>144959</v>
      </c>
      <c r="I9" s="61"/>
      <c r="J9" s="51">
        <f>SUM(J7:K8)</f>
        <v>-1565</v>
      </c>
      <c r="K9" s="51"/>
    </row>
    <row r="10" spans="1:12" ht="19.5" customHeight="1">
      <c r="A10" s="62" t="s">
        <v>5</v>
      </c>
      <c r="B10" s="63"/>
      <c r="C10" s="64">
        <v>66170</v>
      </c>
      <c r="D10" s="65"/>
      <c r="E10" s="66"/>
      <c r="F10" s="67">
        <v>767</v>
      </c>
      <c r="G10" s="68"/>
      <c r="H10" s="60">
        <f>C10+F10</f>
        <v>66937</v>
      </c>
      <c r="I10" s="61"/>
      <c r="J10" s="70">
        <v>-147</v>
      </c>
      <c r="K10" s="70"/>
    </row>
    <row r="11" spans="1:12" ht="10.5" customHeight="1"/>
    <row r="12" spans="1:12" ht="19.5" customHeight="1">
      <c r="A12" s="62" t="s">
        <v>65</v>
      </c>
      <c r="B12" s="75"/>
      <c r="C12" s="63"/>
      <c r="D12" s="8" t="s">
        <v>5</v>
      </c>
      <c r="E12" s="62" t="s">
        <v>7</v>
      </c>
      <c r="F12" s="63"/>
      <c r="G12" s="69" t="s">
        <v>6</v>
      </c>
      <c r="H12" s="69"/>
      <c r="I12" s="69" t="s">
        <v>64</v>
      </c>
      <c r="J12" s="69"/>
      <c r="K12" s="8" t="s">
        <v>9</v>
      </c>
    </row>
    <row r="13" spans="1:12" ht="20.25" customHeight="1">
      <c r="A13" s="71" t="s">
        <v>10</v>
      </c>
      <c r="B13" s="71"/>
      <c r="C13" s="71"/>
      <c r="D13" s="10">
        <v>5299</v>
      </c>
      <c r="E13" s="34">
        <v>11396</v>
      </c>
      <c r="F13" s="72"/>
      <c r="G13" s="73" t="s">
        <v>11</v>
      </c>
      <c r="H13" s="74"/>
      <c r="I13" s="34">
        <v>692</v>
      </c>
      <c r="J13" s="72"/>
      <c r="K13" s="9">
        <v>1455</v>
      </c>
    </row>
    <row r="14" spans="1:12" ht="20.25" customHeight="1">
      <c r="A14" s="71" t="s">
        <v>12</v>
      </c>
      <c r="B14" s="71"/>
      <c r="C14" s="71"/>
      <c r="D14" s="10">
        <v>4653</v>
      </c>
      <c r="E14" s="26">
        <v>11079</v>
      </c>
      <c r="F14" s="33"/>
      <c r="G14" s="73" t="s">
        <v>13</v>
      </c>
      <c r="H14" s="74"/>
      <c r="I14" s="34">
        <v>707</v>
      </c>
      <c r="J14" s="72"/>
      <c r="K14" s="9">
        <v>1577</v>
      </c>
    </row>
    <row r="15" spans="1:12" ht="20.25" customHeight="1">
      <c r="A15" s="76" t="s">
        <v>14</v>
      </c>
      <c r="B15" s="77"/>
      <c r="C15" s="78"/>
      <c r="D15" s="10">
        <v>12637</v>
      </c>
      <c r="E15" s="26">
        <v>26065</v>
      </c>
      <c r="F15" s="33"/>
      <c r="G15" s="73" t="s">
        <v>15</v>
      </c>
      <c r="H15" s="74"/>
      <c r="I15" s="34">
        <v>317</v>
      </c>
      <c r="J15" s="72"/>
      <c r="K15" s="9">
        <v>645</v>
      </c>
      <c r="L15" s="2"/>
    </row>
    <row r="16" spans="1:12" ht="20.25" customHeight="1">
      <c r="A16" s="79" t="s">
        <v>16</v>
      </c>
      <c r="B16" s="80"/>
      <c r="C16" s="81"/>
      <c r="D16" s="10">
        <v>1002</v>
      </c>
      <c r="E16" s="26">
        <v>2025</v>
      </c>
      <c r="F16" s="33"/>
      <c r="G16" s="73" t="s">
        <v>17</v>
      </c>
      <c r="H16" s="74"/>
      <c r="I16" s="34">
        <v>2145</v>
      </c>
      <c r="J16" s="72"/>
      <c r="K16" s="9">
        <v>4905</v>
      </c>
    </row>
    <row r="17" spans="1:13" ht="20.25" customHeight="1">
      <c r="A17" s="79" t="s">
        <v>18</v>
      </c>
      <c r="B17" s="80"/>
      <c r="C17" s="81"/>
      <c r="D17" s="10">
        <v>4653</v>
      </c>
      <c r="E17" s="26">
        <v>9246</v>
      </c>
      <c r="F17" s="33"/>
      <c r="G17" s="82" t="s">
        <v>19</v>
      </c>
      <c r="H17" s="83"/>
      <c r="I17" s="34">
        <v>3804</v>
      </c>
      <c r="J17" s="72"/>
      <c r="K17" s="9">
        <v>8773</v>
      </c>
    </row>
    <row r="18" spans="1:13" ht="20.25" customHeight="1">
      <c r="A18" s="79" t="s">
        <v>20</v>
      </c>
      <c r="B18" s="80"/>
      <c r="C18" s="81"/>
      <c r="D18" s="10">
        <v>5722</v>
      </c>
      <c r="E18" s="26">
        <v>12542</v>
      </c>
      <c r="F18" s="33"/>
      <c r="G18" s="82" t="s">
        <v>21</v>
      </c>
      <c r="H18" s="83"/>
      <c r="I18" s="34">
        <v>4809</v>
      </c>
      <c r="J18" s="72"/>
      <c r="K18" s="9">
        <v>10947</v>
      </c>
    </row>
    <row r="19" spans="1:13" ht="20.25" customHeight="1">
      <c r="A19" s="79" t="s">
        <v>22</v>
      </c>
      <c r="B19" s="80"/>
      <c r="C19" s="81"/>
      <c r="D19" s="10">
        <v>6095</v>
      </c>
      <c r="E19" s="26">
        <v>13602</v>
      </c>
      <c r="F19" s="33"/>
      <c r="G19" s="82" t="s">
        <v>23</v>
      </c>
      <c r="H19" s="83"/>
      <c r="I19" s="34">
        <v>578</v>
      </c>
      <c r="J19" s="72"/>
      <c r="K19" s="9">
        <v>1057</v>
      </c>
    </row>
    <row r="20" spans="1:13" ht="20.25" customHeight="1">
      <c r="A20" s="84" t="s">
        <v>24</v>
      </c>
      <c r="B20" s="85"/>
      <c r="C20" s="86"/>
      <c r="D20" s="10">
        <v>183</v>
      </c>
      <c r="E20" s="26">
        <v>262</v>
      </c>
      <c r="F20" s="33"/>
      <c r="G20" s="87" t="s">
        <v>25</v>
      </c>
      <c r="H20" s="88"/>
      <c r="I20" s="34">
        <v>6092</v>
      </c>
      <c r="J20" s="72"/>
      <c r="K20" s="9">
        <v>13499</v>
      </c>
    </row>
    <row r="21" spans="1:13" ht="20.25" customHeight="1">
      <c r="A21" s="84" t="s">
        <v>26</v>
      </c>
      <c r="B21" s="85"/>
      <c r="C21" s="86"/>
      <c r="D21" s="10">
        <v>427</v>
      </c>
      <c r="E21" s="26">
        <v>906</v>
      </c>
      <c r="F21" s="33"/>
      <c r="G21" s="87" t="s">
        <v>27</v>
      </c>
      <c r="H21" s="88"/>
      <c r="I21" s="34">
        <v>1599</v>
      </c>
      <c r="J21" s="72"/>
      <c r="K21" s="9">
        <v>3109</v>
      </c>
    </row>
    <row r="22" spans="1:13" ht="20.25" customHeight="1">
      <c r="A22" s="73" t="s">
        <v>28</v>
      </c>
      <c r="B22" s="89"/>
      <c r="C22" s="74"/>
      <c r="D22" s="10">
        <v>967</v>
      </c>
      <c r="E22" s="26">
        <v>2099</v>
      </c>
      <c r="F22" s="33"/>
      <c r="G22" s="90" t="s">
        <v>29</v>
      </c>
      <c r="H22" s="90"/>
      <c r="I22" s="34">
        <v>712</v>
      </c>
      <c r="J22" s="72"/>
      <c r="K22" s="9">
        <v>1289</v>
      </c>
    </row>
    <row r="23" spans="1:13" ht="20.25" customHeight="1">
      <c r="A23" s="84" t="s">
        <v>30</v>
      </c>
      <c r="B23" s="85"/>
      <c r="C23" s="86"/>
      <c r="D23" s="10">
        <v>1045</v>
      </c>
      <c r="E23" s="26">
        <v>2451</v>
      </c>
      <c r="F23" s="33"/>
      <c r="G23" s="91" t="s">
        <v>31</v>
      </c>
      <c r="H23" s="91"/>
      <c r="I23" s="34">
        <v>2032</v>
      </c>
      <c r="J23" s="72"/>
      <c r="K23" s="11">
        <v>4451</v>
      </c>
      <c r="L23" s="12"/>
      <c r="M23" s="12"/>
    </row>
    <row r="24" spans="1:13" ht="15" customHeight="1">
      <c r="A24" s="13" t="s">
        <v>54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42" t="s">
        <v>63</v>
      </c>
      <c r="B26" s="43"/>
      <c r="C26" s="62" t="s">
        <v>47</v>
      </c>
      <c r="D26" s="75"/>
      <c r="E26" s="75"/>
      <c r="F26" s="75"/>
      <c r="G26" s="75"/>
      <c r="H26" s="75"/>
      <c r="I26" s="75"/>
      <c r="J26" s="75"/>
      <c r="K26" s="92" t="s">
        <v>32</v>
      </c>
    </row>
    <row r="27" spans="1:13" ht="13.5" customHeight="1">
      <c r="A27" s="46"/>
      <c r="B27" s="47"/>
      <c r="C27" s="113" t="s">
        <v>55</v>
      </c>
      <c r="D27" s="114"/>
      <c r="E27" s="100" t="s">
        <v>48</v>
      </c>
      <c r="F27" s="75"/>
      <c r="G27" s="75"/>
      <c r="H27" s="75"/>
      <c r="I27" s="75"/>
      <c r="J27" s="75"/>
      <c r="K27" s="93"/>
    </row>
    <row r="28" spans="1:13" ht="13.5" customHeight="1">
      <c r="A28" s="44"/>
      <c r="B28" s="45"/>
      <c r="C28" s="105"/>
      <c r="D28" s="106"/>
      <c r="E28" s="100" t="s">
        <v>49</v>
      </c>
      <c r="F28" s="63"/>
      <c r="G28" s="62" t="s">
        <v>33</v>
      </c>
      <c r="H28" s="63"/>
      <c r="I28" s="62" t="s">
        <v>34</v>
      </c>
      <c r="J28" s="75"/>
      <c r="K28" s="17" t="s">
        <v>62</v>
      </c>
    </row>
    <row r="29" spans="1:13" ht="18.75" customHeight="1">
      <c r="A29" s="26">
        <v>42497</v>
      </c>
      <c r="B29" s="33"/>
      <c r="C29" s="98">
        <f>ROUND(A29/C9,4)</f>
        <v>0.2964</v>
      </c>
      <c r="D29" s="99"/>
      <c r="E29" s="95">
        <v>0.29189999999999999</v>
      </c>
      <c r="F29" s="96"/>
      <c r="G29" s="97">
        <v>0.2797</v>
      </c>
      <c r="H29" s="96"/>
      <c r="I29" s="97">
        <v>0.2301</v>
      </c>
      <c r="J29" s="96"/>
      <c r="K29" s="18">
        <v>3242</v>
      </c>
    </row>
    <row r="30" spans="1:13" ht="15" customHeight="1">
      <c r="A30" s="19" t="s">
        <v>36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94" t="s">
        <v>45</v>
      </c>
      <c r="B32" s="94"/>
      <c r="C32" s="62" t="s">
        <v>37</v>
      </c>
      <c r="D32" s="75"/>
      <c r="E32" s="75"/>
      <c r="F32" s="75"/>
      <c r="G32" s="75"/>
      <c r="H32" s="75"/>
      <c r="I32" s="42" t="s">
        <v>38</v>
      </c>
      <c r="J32" s="101"/>
      <c r="K32" s="21" t="s">
        <v>39</v>
      </c>
    </row>
    <row r="33" spans="1:11" ht="16.5" customHeight="1">
      <c r="A33" s="94"/>
      <c r="B33" s="94"/>
      <c r="C33" s="62" t="s">
        <v>40</v>
      </c>
      <c r="D33" s="63"/>
      <c r="E33" s="62" t="s">
        <v>41</v>
      </c>
      <c r="F33" s="63"/>
      <c r="G33" s="62" t="s">
        <v>42</v>
      </c>
      <c r="H33" s="63"/>
      <c r="I33" s="44"/>
      <c r="J33" s="102"/>
      <c r="K33" s="22" t="s">
        <v>70</v>
      </c>
    </row>
    <row r="34" spans="1:11" ht="21" customHeight="1">
      <c r="A34" s="31" t="s">
        <v>46</v>
      </c>
      <c r="B34" s="32"/>
      <c r="C34" s="34">
        <v>149702</v>
      </c>
      <c r="D34" s="72"/>
      <c r="E34" s="34">
        <v>70711</v>
      </c>
      <c r="F34" s="72"/>
      <c r="G34" s="34">
        <v>78991</v>
      </c>
      <c r="H34" s="72"/>
      <c r="I34" s="34">
        <v>59880</v>
      </c>
      <c r="J34" s="35"/>
      <c r="K34" s="29">
        <v>873.85</v>
      </c>
    </row>
    <row r="35" spans="1:11" ht="17.25" customHeight="1">
      <c r="A35" s="31" t="s">
        <v>50</v>
      </c>
      <c r="B35" s="32"/>
      <c r="C35" s="26">
        <v>143857</v>
      </c>
      <c r="D35" s="33"/>
      <c r="E35" s="25">
        <v>67597</v>
      </c>
      <c r="F35" s="25"/>
      <c r="G35" s="25">
        <v>76260</v>
      </c>
      <c r="H35" s="25"/>
      <c r="I35" s="26">
        <v>59486</v>
      </c>
      <c r="J35" s="27"/>
      <c r="K35" s="30"/>
    </row>
    <row r="36" spans="1:11" ht="16.5" customHeight="1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pans="1:11" ht="20.25" customHeight="1">
      <c r="A37" s="23" t="s">
        <v>44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>
      <c r="A38" s="24" t="s">
        <v>51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</row>
  </sheetData>
  <mergeCells count="104">
    <mergeCell ref="A36:K36"/>
    <mergeCell ref="A38:K38"/>
    <mergeCell ref="I34:J34"/>
    <mergeCell ref="K34:K35"/>
    <mergeCell ref="A35:B35"/>
    <mergeCell ref="C35:D35"/>
    <mergeCell ref="E35:F35"/>
    <mergeCell ref="G35:H35"/>
    <mergeCell ref="A32:B33"/>
    <mergeCell ref="C32:H32"/>
    <mergeCell ref="I35:J35"/>
    <mergeCell ref="I32:J33"/>
    <mergeCell ref="C33:D33"/>
    <mergeCell ref="E33:F33"/>
    <mergeCell ref="G33:H33"/>
    <mergeCell ref="C34:D34"/>
    <mergeCell ref="E34:F34"/>
    <mergeCell ref="G34:H34"/>
    <mergeCell ref="A34:B34"/>
    <mergeCell ref="A26:B28"/>
    <mergeCell ref="C26:J26"/>
    <mergeCell ref="K26:K27"/>
    <mergeCell ref="C27:D28"/>
    <mergeCell ref="E27:J27"/>
    <mergeCell ref="E28:F28"/>
    <mergeCell ref="G28:H28"/>
    <mergeCell ref="I28:J28"/>
    <mergeCell ref="A29:B29"/>
    <mergeCell ref="C29:D29"/>
    <mergeCell ref="E29:F29"/>
    <mergeCell ref="G29:H29"/>
    <mergeCell ref="I29:J29"/>
    <mergeCell ref="A21:C21"/>
    <mergeCell ref="E21:F21"/>
    <mergeCell ref="G21:H21"/>
    <mergeCell ref="I21:J21"/>
    <mergeCell ref="A22:C22"/>
    <mergeCell ref="E22:F22"/>
    <mergeCell ref="G22:H22"/>
    <mergeCell ref="I22:J22"/>
    <mergeCell ref="A23:C23"/>
    <mergeCell ref="E23:F23"/>
    <mergeCell ref="G23:H23"/>
    <mergeCell ref="I23:J23"/>
    <mergeCell ref="A18:C18"/>
    <mergeCell ref="E18:F18"/>
    <mergeCell ref="G18:H18"/>
    <mergeCell ref="I18:J18"/>
    <mergeCell ref="A19:C19"/>
    <mergeCell ref="E19:F19"/>
    <mergeCell ref="G19:H19"/>
    <mergeCell ref="I19:J19"/>
    <mergeCell ref="A20:C20"/>
    <mergeCell ref="E20:F20"/>
    <mergeCell ref="G20:H20"/>
    <mergeCell ref="I20:J20"/>
    <mergeCell ref="A15:C15"/>
    <mergeCell ref="E15:F15"/>
    <mergeCell ref="G15:H15"/>
    <mergeCell ref="I15:J15"/>
    <mergeCell ref="A16:C16"/>
    <mergeCell ref="E16:F16"/>
    <mergeCell ref="G16:H16"/>
    <mergeCell ref="I16:J16"/>
    <mergeCell ref="A17:C17"/>
    <mergeCell ref="E17:F17"/>
    <mergeCell ref="G17:H17"/>
    <mergeCell ref="I17:J17"/>
    <mergeCell ref="A12:C12"/>
    <mergeCell ref="E12:F12"/>
    <mergeCell ref="G12:H12"/>
    <mergeCell ref="I12:J12"/>
    <mergeCell ref="A13:C13"/>
    <mergeCell ref="E13:F13"/>
    <mergeCell ref="G13:H13"/>
    <mergeCell ref="I13:J13"/>
    <mergeCell ref="A14:C14"/>
    <mergeCell ref="E14:F14"/>
    <mergeCell ref="G14:H14"/>
    <mergeCell ref="I14:J14"/>
    <mergeCell ref="J9:K9"/>
    <mergeCell ref="A10:B10"/>
    <mergeCell ref="C10:E10"/>
    <mergeCell ref="F10:G10"/>
    <mergeCell ref="H10:I10"/>
    <mergeCell ref="J10:K10"/>
    <mergeCell ref="A7:A9"/>
    <mergeCell ref="C9:E9"/>
    <mergeCell ref="F9:G9"/>
    <mergeCell ref="H9:I9"/>
    <mergeCell ref="A2:K2"/>
    <mergeCell ref="A4:K4"/>
    <mergeCell ref="H5:I6"/>
    <mergeCell ref="J5:K6"/>
    <mergeCell ref="C5:E6"/>
    <mergeCell ref="F5:G6"/>
    <mergeCell ref="J7:K7"/>
    <mergeCell ref="C8:E8"/>
    <mergeCell ref="F8:G8"/>
    <mergeCell ref="H8:I8"/>
    <mergeCell ref="J8:K8"/>
    <mergeCell ref="C7:E7"/>
    <mergeCell ref="F7:G7"/>
    <mergeCell ref="H7:I7"/>
  </mergeCells>
  <phoneticPr fontId="2"/>
  <pageMargins left="1.1811023622047245" right="0.39370078740157483" top="0.98425196850393704" bottom="0.98425196850393704" header="0.51181102362204722" footer="0.51181102362204722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15" workbookViewId="0"/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2" ht="24.75" customHeight="1"/>
    <row r="2" spans="1:12" ht="29.25" customHeight="1">
      <c r="A2" s="36" t="s">
        <v>74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2">
      <c r="A3" s="2"/>
      <c r="B3" s="2"/>
      <c r="C3" s="2"/>
      <c r="D3" s="2"/>
      <c r="E3" s="2"/>
      <c r="F3" s="2"/>
      <c r="G3" s="2"/>
      <c r="H3" s="2"/>
      <c r="K3" s="3"/>
    </row>
    <row r="4" spans="1:12" ht="16.5" customHeight="1">
      <c r="A4" s="38" t="s">
        <v>73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2" ht="19.5" customHeight="1">
      <c r="A5" s="4"/>
      <c r="B5" s="5"/>
      <c r="C5" s="120" t="s">
        <v>72</v>
      </c>
      <c r="D5" s="121"/>
      <c r="E5" s="122"/>
      <c r="F5" s="120" t="s">
        <v>71</v>
      </c>
      <c r="G5" s="122"/>
      <c r="H5" s="116" t="s">
        <v>53</v>
      </c>
      <c r="I5" s="117"/>
      <c r="J5" s="42" t="s">
        <v>0</v>
      </c>
      <c r="K5" s="43"/>
    </row>
    <row r="6" spans="1:12" ht="19.5" customHeight="1">
      <c r="A6" s="6"/>
      <c r="B6" s="7"/>
      <c r="C6" s="123"/>
      <c r="D6" s="124"/>
      <c r="E6" s="125"/>
      <c r="F6" s="123"/>
      <c r="G6" s="125"/>
      <c r="H6" s="118"/>
      <c r="I6" s="119"/>
      <c r="J6" s="46"/>
      <c r="K6" s="47"/>
    </row>
    <row r="7" spans="1:12" ht="19.5" customHeight="1">
      <c r="A7" s="52" t="s">
        <v>1</v>
      </c>
      <c r="B7" s="8" t="s">
        <v>2</v>
      </c>
      <c r="C7" s="55">
        <v>68095</v>
      </c>
      <c r="D7" s="56"/>
      <c r="E7" s="57"/>
      <c r="F7" s="58">
        <v>591</v>
      </c>
      <c r="G7" s="59"/>
      <c r="H7" s="60">
        <f>C7+F7</f>
        <v>68686</v>
      </c>
      <c r="I7" s="61"/>
      <c r="J7" s="51">
        <f>-703</f>
        <v>-703</v>
      </c>
      <c r="K7" s="51"/>
    </row>
    <row r="8" spans="1:12" ht="19.5" customHeight="1">
      <c r="A8" s="53"/>
      <c r="B8" s="8" t="s">
        <v>3</v>
      </c>
      <c r="C8" s="55">
        <v>75214</v>
      </c>
      <c r="D8" s="56"/>
      <c r="E8" s="57"/>
      <c r="F8" s="58">
        <v>993</v>
      </c>
      <c r="G8" s="59"/>
      <c r="H8" s="60">
        <f>C8+F8</f>
        <v>76207</v>
      </c>
      <c r="I8" s="61"/>
      <c r="J8" s="51">
        <v>-901</v>
      </c>
      <c r="K8" s="51"/>
    </row>
    <row r="9" spans="1:12" ht="19.5" customHeight="1">
      <c r="A9" s="54"/>
      <c r="B9" s="8" t="s">
        <v>4</v>
      </c>
      <c r="C9" s="55">
        <f>C7+C8</f>
        <v>143309</v>
      </c>
      <c r="D9" s="56"/>
      <c r="E9" s="57"/>
      <c r="F9" s="58">
        <f>F7+F8</f>
        <v>1584</v>
      </c>
      <c r="G9" s="59"/>
      <c r="H9" s="60">
        <f>C9+F9</f>
        <v>144893</v>
      </c>
      <c r="I9" s="61"/>
      <c r="J9" s="51">
        <f>SUM(J7:K8)</f>
        <v>-1604</v>
      </c>
      <c r="K9" s="51"/>
    </row>
    <row r="10" spans="1:12" ht="19.5" customHeight="1">
      <c r="A10" s="62" t="s">
        <v>5</v>
      </c>
      <c r="B10" s="63"/>
      <c r="C10" s="64">
        <v>66175</v>
      </c>
      <c r="D10" s="65"/>
      <c r="E10" s="66"/>
      <c r="F10" s="67">
        <v>772</v>
      </c>
      <c r="G10" s="68"/>
      <c r="H10" s="60">
        <f>C10+F10</f>
        <v>66947</v>
      </c>
      <c r="I10" s="61"/>
      <c r="J10" s="70">
        <v>-126</v>
      </c>
      <c r="K10" s="70"/>
    </row>
    <row r="11" spans="1:12" ht="10.5" customHeight="1"/>
    <row r="12" spans="1:12" ht="19.5" customHeight="1">
      <c r="A12" s="62" t="s">
        <v>65</v>
      </c>
      <c r="B12" s="75"/>
      <c r="C12" s="63"/>
      <c r="D12" s="8" t="s">
        <v>5</v>
      </c>
      <c r="E12" s="62" t="s">
        <v>7</v>
      </c>
      <c r="F12" s="63"/>
      <c r="G12" s="69" t="s">
        <v>6</v>
      </c>
      <c r="H12" s="69"/>
      <c r="I12" s="69" t="s">
        <v>64</v>
      </c>
      <c r="J12" s="69"/>
      <c r="K12" s="8" t="s">
        <v>9</v>
      </c>
    </row>
    <row r="13" spans="1:12" ht="20.25" customHeight="1">
      <c r="A13" s="71" t="s">
        <v>10</v>
      </c>
      <c r="B13" s="71"/>
      <c r="C13" s="71"/>
      <c r="D13" s="10">
        <v>5295</v>
      </c>
      <c r="E13" s="34">
        <v>11391</v>
      </c>
      <c r="F13" s="72"/>
      <c r="G13" s="73" t="s">
        <v>11</v>
      </c>
      <c r="H13" s="74"/>
      <c r="I13" s="34">
        <v>688</v>
      </c>
      <c r="J13" s="72"/>
      <c r="K13" s="9">
        <v>1448</v>
      </c>
    </row>
    <row r="14" spans="1:12" ht="20.25" customHeight="1">
      <c r="A14" s="71" t="s">
        <v>12</v>
      </c>
      <c r="B14" s="71"/>
      <c r="C14" s="71"/>
      <c r="D14" s="10">
        <v>4662</v>
      </c>
      <c r="E14" s="26">
        <v>11083</v>
      </c>
      <c r="F14" s="33"/>
      <c r="G14" s="73" t="s">
        <v>13</v>
      </c>
      <c r="H14" s="74"/>
      <c r="I14" s="34">
        <v>706</v>
      </c>
      <c r="J14" s="72"/>
      <c r="K14" s="9">
        <v>1574</v>
      </c>
    </row>
    <row r="15" spans="1:12" ht="20.25" customHeight="1">
      <c r="A15" s="76" t="s">
        <v>14</v>
      </c>
      <c r="B15" s="77"/>
      <c r="C15" s="78"/>
      <c r="D15" s="10">
        <v>12659</v>
      </c>
      <c r="E15" s="26">
        <v>26098</v>
      </c>
      <c r="F15" s="33"/>
      <c r="G15" s="73" t="s">
        <v>15</v>
      </c>
      <c r="H15" s="74"/>
      <c r="I15" s="34">
        <v>318</v>
      </c>
      <c r="J15" s="72"/>
      <c r="K15" s="9">
        <v>645</v>
      </c>
      <c r="L15" s="2"/>
    </row>
    <row r="16" spans="1:12" ht="20.25" customHeight="1">
      <c r="A16" s="79" t="s">
        <v>16</v>
      </c>
      <c r="B16" s="80"/>
      <c r="C16" s="81"/>
      <c r="D16" s="10">
        <v>996</v>
      </c>
      <c r="E16" s="26">
        <v>2017</v>
      </c>
      <c r="F16" s="33"/>
      <c r="G16" s="73" t="s">
        <v>17</v>
      </c>
      <c r="H16" s="74"/>
      <c r="I16" s="34">
        <v>2148</v>
      </c>
      <c r="J16" s="72"/>
      <c r="K16" s="9">
        <v>4900</v>
      </c>
    </row>
    <row r="17" spans="1:13" ht="20.25" customHeight="1">
      <c r="A17" s="79" t="s">
        <v>18</v>
      </c>
      <c r="B17" s="80"/>
      <c r="C17" s="81"/>
      <c r="D17" s="10">
        <v>4640</v>
      </c>
      <c r="E17" s="26">
        <v>9242</v>
      </c>
      <c r="F17" s="33"/>
      <c r="G17" s="82" t="s">
        <v>19</v>
      </c>
      <c r="H17" s="83"/>
      <c r="I17" s="34">
        <v>3801</v>
      </c>
      <c r="J17" s="72"/>
      <c r="K17" s="9">
        <v>8763</v>
      </c>
    </row>
    <row r="18" spans="1:13" ht="20.25" customHeight="1">
      <c r="A18" s="79" t="s">
        <v>20</v>
      </c>
      <c r="B18" s="80"/>
      <c r="C18" s="81"/>
      <c r="D18" s="10">
        <v>5738</v>
      </c>
      <c r="E18" s="26">
        <v>12549</v>
      </c>
      <c r="F18" s="33"/>
      <c r="G18" s="82" t="s">
        <v>21</v>
      </c>
      <c r="H18" s="83"/>
      <c r="I18" s="34">
        <v>4812</v>
      </c>
      <c r="J18" s="72"/>
      <c r="K18" s="9">
        <v>10938</v>
      </c>
    </row>
    <row r="19" spans="1:13" ht="20.25" customHeight="1">
      <c r="A19" s="79" t="s">
        <v>22</v>
      </c>
      <c r="B19" s="80"/>
      <c r="C19" s="81"/>
      <c r="D19" s="10">
        <v>6097</v>
      </c>
      <c r="E19" s="26">
        <v>13594</v>
      </c>
      <c r="F19" s="33"/>
      <c r="G19" s="82" t="s">
        <v>23</v>
      </c>
      <c r="H19" s="83"/>
      <c r="I19" s="34">
        <v>577</v>
      </c>
      <c r="J19" s="72"/>
      <c r="K19" s="9">
        <v>1055</v>
      </c>
    </row>
    <row r="20" spans="1:13" ht="20.25" customHeight="1">
      <c r="A20" s="84" t="s">
        <v>24</v>
      </c>
      <c r="B20" s="85"/>
      <c r="C20" s="86"/>
      <c r="D20" s="10">
        <v>181</v>
      </c>
      <c r="E20" s="26">
        <v>260</v>
      </c>
      <c r="F20" s="33"/>
      <c r="G20" s="87" t="s">
        <v>25</v>
      </c>
      <c r="H20" s="88"/>
      <c r="I20" s="34">
        <v>6090</v>
      </c>
      <c r="J20" s="72"/>
      <c r="K20" s="9">
        <v>13489</v>
      </c>
    </row>
    <row r="21" spans="1:13" ht="20.25" customHeight="1">
      <c r="A21" s="84" t="s">
        <v>26</v>
      </c>
      <c r="B21" s="85"/>
      <c r="C21" s="86"/>
      <c r="D21" s="10">
        <v>427</v>
      </c>
      <c r="E21" s="26">
        <v>902</v>
      </c>
      <c r="F21" s="33"/>
      <c r="G21" s="87" t="s">
        <v>27</v>
      </c>
      <c r="H21" s="88"/>
      <c r="I21" s="34">
        <v>1600</v>
      </c>
      <c r="J21" s="72"/>
      <c r="K21" s="9">
        <v>3094</v>
      </c>
    </row>
    <row r="22" spans="1:13" ht="20.25" customHeight="1">
      <c r="A22" s="73" t="s">
        <v>28</v>
      </c>
      <c r="B22" s="89"/>
      <c r="C22" s="74"/>
      <c r="D22" s="10">
        <v>968</v>
      </c>
      <c r="E22" s="26">
        <v>2110</v>
      </c>
      <c r="F22" s="33"/>
      <c r="G22" s="90" t="s">
        <v>29</v>
      </c>
      <c r="H22" s="90"/>
      <c r="I22" s="34">
        <v>708</v>
      </c>
      <c r="J22" s="72"/>
      <c r="K22" s="9">
        <v>1283</v>
      </c>
    </row>
    <row r="23" spans="1:13" ht="20.25" customHeight="1">
      <c r="A23" s="84" t="s">
        <v>30</v>
      </c>
      <c r="B23" s="85"/>
      <c r="C23" s="86"/>
      <c r="D23" s="10">
        <v>1037</v>
      </c>
      <c r="E23" s="26">
        <v>2432</v>
      </c>
      <c r="F23" s="33"/>
      <c r="G23" s="91" t="s">
        <v>31</v>
      </c>
      <c r="H23" s="91"/>
      <c r="I23" s="34">
        <v>2027</v>
      </c>
      <c r="J23" s="72"/>
      <c r="K23" s="11">
        <v>4442</v>
      </c>
      <c r="L23" s="12"/>
      <c r="M23" s="12"/>
    </row>
    <row r="24" spans="1:13" ht="15" customHeight="1">
      <c r="A24" s="13" t="s">
        <v>54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42" t="s">
        <v>63</v>
      </c>
      <c r="B26" s="43"/>
      <c r="C26" s="62" t="s">
        <v>47</v>
      </c>
      <c r="D26" s="75"/>
      <c r="E26" s="75"/>
      <c r="F26" s="75"/>
      <c r="G26" s="75"/>
      <c r="H26" s="75"/>
      <c r="I26" s="75"/>
      <c r="J26" s="75"/>
      <c r="K26" s="92" t="s">
        <v>32</v>
      </c>
    </row>
    <row r="27" spans="1:13" ht="13.5" customHeight="1">
      <c r="A27" s="46"/>
      <c r="B27" s="47"/>
      <c r="C27" s="115" t="s">
        <v>55</v>
      </c>
      <c r="D27" s="47"/>
      <c r="E27" s="100" t="s">
        <v>48</v>
      </c>
      <c r="F27" s="75"/>
      <c r="G27" s="75"/>
      <c r="H27" s="75"/>
      <c r="I27" s="75"/>
      <c r="J27" s="75"/>
      <c r="K27" s="93"/>
    </row>
    <row r="28" spans="1:13" ht="13.5" customHeight="1">
      <c r="A28" s="44"/>
      <c r="B28" s="45"/>
      <c r="C28" s="44"/>
      <c r="D28" s="45"/>
      <c r="E28" s="100" t="s">
        <v>49</v>
      </c>
      <c r="F28" s="63"/>
      <c r="G28" s="62" t="s">
        <v>33</v>
      </c>
      <c r="H28" s="63"/>
      <c r="I28" s="62" t="s">
        <v>34</v>
      </c>
      <c r="J28" s="75"/>
      <c r="K28" s="17" t="s">
        <v>62</v>
      </c>
    </row>
    <row r="29" spans="1:13" ht="18.75" customHeight="1">
      <c r="A29" s="26">
        <v>42605</v>
      </c>
      <c r="B29" s="33"/>
      <c r="C29" s="98">
        <f>ROUND(A29/C9,4)</f>
        <v>0.29730000000000001</v>
      </c>
      <c r="D29" s="99"/>
      <c r="E29" s="95">
        <v>0.29189999999999999</v>
      </c>
      <c r="F29" s="96"/>
      <c r="G29" s="97">
        <v>0.2797</v>
      </c>
      <c r="H29" s="96"/>
      <c r="I29" s="97">
        <v>0.2301</v>
      </c>
      <c r="J29" s="96"/>
      <c r="K29" s="18">
        <v>3240</v>
      </c>
    </row>
    <row r="30" spans="1:13" ht="15" customHeight="1">
      <c r="A30" s="19" t="s">
        <v>36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94" t="s">
        <v>45</v>
      </c>
      <c r="B32" s="94"/>
      <c r="C32" s="62" t="s">
        <v>37</v>
      </c>
      <c r="D32" s="75"/>
      <c r="E32" s="75"/>
      <c r="F32" s="75"/>
      <c r="G32" s="75"/>
      <c r="H32" s="75"/>
      <c r="I32" s="42" t="s">
        <v>38</v>
      </c>
      <c r="J32" s="101"/>
      <c r="K32" s="21" t="s">
        <v>39</v>
      </c>
    </row>
    <row r="33" spans="1:11" ht="16.5" customHeight="1">
      <c r="A33" s="94"/>
      <c r="B33" s="94"/>
      <c r="C33" s="62" t="s">
        <v>40</v>
      </c>
      <c r="D33" s="63"/>
      <c r="E33" s="62" t="s">
        <v>41</v>
      </c>
      <c r="F33" s="63"/>
      <c r="G33" s="62" t="s">
        <v>42</v>
      </c>
      <c r="H33" s="63"/>
      <c r="I33" s="44"/>
      <c r="J33" s="102"/>
      <c r="K33" s="22" t="s">
        <v>70</v>
      </c>
    </row>
    <row r="34" spans="1:11" ht="21" customHeight="1">
      <c r="A34" s="31" t="s">
        <v>46</v>
      </c>
      <c r="B34" s="32"/>
      <c r="C34" s="34">
        <v>149702</v>
      </c>
      <c r="D34" s="72"/>
      <c r="E34" s="34">
        <v>70711</v>
      </c>
      <c r="F34" s="72"/>
      <c r="G34" s="34">
        <v>78991</v>
      </c>
      <c r="H34" s="72"/>
      <c r="I34" s="34">
        <v>59880</v>
      </c>
      <c r="J34" s="35"/>
      <c r="K34" s="29">
        <v>873.85</v>
      </c>
    </row>
    <row r="35" spans="1:11" ht="17.25" customHeight="1">
      <c r="A35" s="31" t="s">
        <v>50</v>
      </c>
      <c r="B35" s="32"/>
      <c r="C35" s="26">
        <v>143857</v>
      </c>
      <c r="D35" s="33"/>
      <c r="E35" s="25">
        <v>67597</v>
      </c>
      <c r="F35" s="25"/>
      <c r="G35" s="25">
        <v>76260</v>
      </c>
      <c r="H35" s="25"/>
      <c r="I35" s="26">
        <v>59486</v>
      </c>
      <c r="J35" s="27"/>
      <c r="K35" s="30"/>
    </row>
    <row r="36" spans="1:11" ht="16.5" customHeight="1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pans="1:11" ht="20.25" customHeight="1">
      <c r="A37" s="23" t="s">
        <v>44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>
      <c r="A38" s="24" t="s">
        <v>51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</row>
  </sheetData>
  <mergeCells count="104">
    <mergeCell ref="F7:G7"/>
    <mergeCell ref="H7:I7"/>
    <mergeCell ref="A2:K2"/>
    <mergeCell ref="A4:K4"/>
    <mergeCell ref="H5:I6"/>
    <mergeCell ref="J5:K6"/>
    <mergeCell ref="C5:E6"/>
    <mergeCell ref="F5:G6"/>
    <mergeCell ref="A13:C13"/>
    <mergeCell ref="E13:F13"/>
    <mergeCell ref="G13:H13"/>
    <mergeCell ref="I13:J13"/>
    <mergeCell ref="A12:C12"/>
    <mergeCell ref="E12:F12"/>
    <mergeCell ref="G12:H12"/>
    <mergeCell ref="I12:J12"/>
    <mergeCell ref="J9:K9"/>
    <mergeCell ref="A10:B10"/>
    <mergeCell ref="C10:E10"/>
    <mergeCell ref="F10:G10"/>
    <mergeCell ref="H10:I10"/>
    <mergeCell ref="J10:K10"/>
    <mergeCell ref="A7:A9"/>
    <mergeCell ref="C9:E9"/>
    <mergeCell ref="F9:G9"/>
    <mergeCell ref="H9:I9"/>
    <mergeCell ref="J7:K7"/>
    <mergeCell ref="C8:E8"/>
    <mergeCell ref="F8:G8"/>
    <mergeCell ref="H8:I8"/>
    <mergeCell ref="J8:K8"/>
    <mergeCell ref="C7:E7"/>
    <mergeCell ref="A16:C16"/>
    <mergeCell ref="E16:F16"/>
    <mergeCell ref="G16:H16"/>
    <mergeCell ref="I16:J16"/>
    <mergeCell ref="A15:C15"/>
    <mergeCell ref="E15:F15"/>
    <mergeCell ref="G15:H15"/>
    <mergeCell ref="I15:J15"/>
    <mergeCell ref="A14:C14"/>
    <mergeCell ref="E14:F14"/>
    <mergeCell ref="G14:H14"/>
    <mergeCell ref="I14:J14"/>
    <mergeCell ref="A19:C19"/>
    <mergeCell ref="E19:F19"/>
    <mergeCell ref="G19:H19"/>
    <mergeCell ref="I19:J19"/>
    <mergeCell ref="A18:C18"/>
    <mergeCell ref="E18:F18"/>
    <mergeCell ref="G18:H18"/>
    <mergeCell ref="I18:J18"/>
    <mergeCell ref="A17:C17"/>
    <mergeCell ref="E17:F17"/>
    <mergeCell ref="G17:H17"/>
    <mergeCell ref="I17:J17"/>
    <mergeCell ref="A22:C22"/>
    <mergeCell ref="E22:F22"/>
    <mergeCell ref="G22:H22"/>
    <mergeCell ref="I22:J22"/>
    <mergeCell ref="A21:C21"/>
    <mergeCell ref="E21:F21"/>
    <mergeCell ref="G21:H21"/>
    <mergeCell ref="I21:J21"/>
    <mergeCell ref="A20:C20"/>
    <mergeCell ref="E20:F20"/>
    <mergeCell ref="G20:H20"/>
    <mergeCell ref="I20:J20"/>
    <mergeCell ref="A26:B28"/>
    <mergeCell ref="C26:J26"/>
    <mergeCell ref="K26:K27"/>
    <mergeCell ref="C27:D28"/>
    <mergeCell ref="E27:J27"/>
    <mergeCell ref="E28:F28"/>
    <mergeCell ref="G28:H28"/>
    <mergeCell ref="I28:J28"/>
    <mergeCell ref="A23:C23"/>
    <mergeCell ref="E23:F23"/>
    <mergeCell ref="G23:H23"/>
    <mergeCell ref="I23:J23"/>
    <mergeCell ref="I29:J29"/>
    <mergeCell ref="A32:B33"/>
    <mergeCell ref="C32:H32"/>
    <mergeCell ref="I32:J33"/>
    <mergeCell ref="C33:D33"/>
    <mergeCell ref="E33:F33"/>
    <mergeCell ref="G33:H33"/>
    <mergeCell ref="A29:B29"/>
    <mergeCell ref="C29:D29"/>
    <mergeCell ref="E29:F29"/>
    <mergeCell ref="G29:H29"/>
    <mergeCell ref="A36:K36"/>
    <mergeCell ref="A38:K38"/>
    <mergeCell ref="I34:J34"/>
    <mergeCell ref="K34:K35"/>
    <mergeCell ref="A35:B35"/>
    <mergeCell ref="C35:D35"/>
    <mergeCell ref="E35:F35"/>
    <mergeCell ref="G35:H35"/>
    <mergeCell ref="I35:J35"/>
    <mergeCell ref="A34:B34"/>
    <mergeCell ref="C34:D34"/>
    <mergeCell ref="E34:F34"/>
    <mergeCell ref="G34:H34"/>
  </mergeCells>
  <phoneticPr fontId="2"/>
  <pageMargins left="1.1811023622047245" right="0.39370078740157483" top="0.98425196850393704" bottom="0.98425196850393704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H24.1.1</vt:lpstr>
      <vt:lpstr>H24.2.1</vt:lpstr>
      <vt:lpstr>H24.3.1</vt:lpstr>
      <vt:lpstr>H24.4.1</vt:lpstr>
      <vt:lpstr>H24.5.1</vt:lpstr>
      <vt:lpstr>H24.6.1</vt:lpstr>
      <vt:lpstr>H24.7.1</vt:lpstr>
      <vt:lpstr>H24.8.1</vt:lpstr>
      <vt:lpstr>H24.9.1</vt:lpstr>
      <vt:lpstr>H24.10.1</vt:lpstr>
      <vt:lpstr>H24.11.1 </vt:lpstr>
      <vt:lpstr>H24.12.1</vt:lpstr>
      <vt:lpstr>H24.1.1!Print_Area</vt:lpstr>
      <vt:lpstr>H24.10.1!Print_Area</vt:lpstr>
      <vt:lpstr>'H24.11.1 '!Print_Area</vt:lpstr>
      <vt:lpstr>H24.12.1!Print_Area</vt:lpstr>
      <vt:lpstr>H24.2.1!Print_Area</vt:lpstr>
      <vt:lpstr>H24.3.1!Print_Area</vt:lpstr>
      <vt:lpstr>H24.4.1!Print_Area</vt:lpstr>
      <vt:lpstr>H24.5.1!Print_Area</vt:lpstr>
      <vt:lpstr>H24.6.1!Print_Area</vt:lpstr>
      <vt:lpstr>H24.8.1!Print_Area</vt:lpstr>
      <vt:lpstr>H24.9.1!Print_Area</vt:lpstr>
    </vt:vector>
  </TitlesOfParts>
  <Company>Iwakuni City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2012-12-03T06:04:40Z</cp:lastPrinted>
  <dcterms:created xsi:type="dcterms:W3CDTF">2011-01-11T10:57:11Z</dcterms:created>
  <dcterms:modified xsi:type="dcterms:W3CDTF">2016-02-26T04:53:22Z</dcterms:modified>
</cp:coreProperties>
</file>