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0650" windowHeight="11625" tabRatio="764"/>
  </bookViews>
  <sheets>
    <sheet name="H25.1.1" sheetId="46" r:id="rId1"/>
    <sheet name="H25.2.1" sheetId="45" r:id="rId2"/>
    <sheet name="H25.3.1" sheetId="44" r:id="rId3"/>
    <sheet name="H25.4.1" sheetId="43" r:id="rId4"/>
    <sheet name="H25.5.1" sheetId="42" r:id="rId5"/>
    <sheet name="H25.6.1" sheetId="41" r:id="rId6"/>
    <sheet name="H25.7.1" sheetId="40" r:id="rId7"/>
    <sheet name="H25.8.1" sheetId="39" r:id="rId8"/>
    <sheet name="H25.9.1" sheetId="38" r:id="rId9"/>
    <sheet name="H25.10.1" sheetId="37" r:id="rId10"/>
    <sheet name="H25.11.1" sheetId="36" r:id="rId11"/>
    <sheet name="H25.12.1" sheetId="35" r:id="rId12"/>
  </sheets>
  <definedNames>
    <definedName name="_xlnm.Print_Area" localSheetId="0">H25.1.1!$A$1:$K$38</definedName>
    <definedName name="_xlnm.Print_Area" localSheetId="1">H25.2.1!$A$1:$K$38</definedName>
    <definedName name="_xlnm.Print_Area" localSheetId="2">H25.3.1!$A$1:$K$38</definedName>
  </definedNames>
  <calcPr calcId="145621"/>
</workbook>
</file>

<file path=xl/calcChain.xml><?xml version="1.0" encoding="utf-8"?>
<calcChain xmlns="http://schemas.openxmlformats.org/spreadsheetml/2006/main">
  <c r="H7" i="46" l="1"/>
  <c r="H8" i="46"/>
  <c r="C9" i="46"/>
  <c r="C29" i="46" s="1"/>
  <c r="F9" i="46"/>
  <c r="H9" i="46"/>
  <c r="J9" i="46"/>
  <c r="H10" i="46"/>
  <c r="H7" i="45"/>
  <c r="H8" i="45"/>
  <c r="C9" i="45"/>
  <c r="H9" i="45" s="1"/>
  <c r="F9" i="45"/>
  <c r="J9" i="45"/>
  <c r="H10" i="45"/>
  <c r="C29" i="45"/>
  <c r="H7" i="44"/>
  <c r="H8" i="44"/>
  <c r="C9" i="44"/>
  <c r="H9" i="44" s="1"/>
  <c r="F9" i="44"/>
  <c r="J9" i="44"/>
  <c r="H10" i="44"/>
  <c r="H7" i="43"/>
  <c r="H8" i="43"/>
  <c r="C9" i="43"/>
  <c r="C29" i="43" s="1"/>
  <c r="F9" i="43"/>
  <c r="J9" i="43"/>
  <c r="H10" i="43"/>
  <c r="H7" i="42"/>
  <c r="H8" i="42"/>
  <c r="C9" i="42"/>
  <c r="H9" i="42" s="1"/>
  <c r="F9" i="42"/>
  <c r="J9" i="42"/>
  <c r="H10" i="42"/>
  <c r="H7" i="41"/>
  <c r="H8" i="41"/>
  <c r="F9" i="41"/>
  <c r="H9" i="41"/>
  <c r="J9" i="41"/>
  <c r="H10" i="41"/>
  <c r="C29" i="41"/>
  <c r="H7" i="40"/>
  <c r="H8" i="40"/>
  <c r="C9" i="40"/>
  <c r="H9" i="40" s="1"/>
  <c r="F9" i="40"/>
  <c r="J9" i="40"/>
  <c r="H10" i="40"/>
  <c r="H7" i="39"/>
  <c r="H8" i="39"/>
  <c r="C9" i="39"/>
  <c r="H9" i="39" s="1"/>
  <c r="F9" i="39"/>
  <c r="J9" i="39"/>
  <c r="H10" i="39"/>
  <c r="H7" i="38"/>
  <c r="H8" i="38"/>
  <c r="C9" i="38"/>
  <c r="H9" i="38" s="1"/>
  <c r="F9" i="38"/>
  <c r="J9" i="38"/>
  <c r="H10" i="38"/>
  <c r="H7" i="37"/>
  <c r="H8" i="37"/>
  <c r="C9" i="37"/>
  <c r="H9" i="37" s="1"/>
  <c r="F9" i="37"/>
  <c r="J9" i="37"/>
  <c r="H10" i="37"/>
  <c r="C29" i="37"/>
  <c r="H7" i="36"/>
  <c r="H8" i="36"/>
  <c r="H9" i="36"/>
  <c r="J9" i="36"/>
  <c r="H10" i="36"/>
  <c r="C29" i="36"/>
  <c r="C29" i="35"/>
  <c r="H10" i="35"/>
  <c r="J9" i="35"/>
  <c r="H9" i="35"/>
  <c r="H8" i="35"/>
  <c r="H7" i="35"/>
  <c r="C29" i="44" l="1"/>
  <c r="H9" i="43"/>
  <c r="C29" i="42"/>
  <c r="C29" i="40"/>
  <c r="C29" i="39"/>
  <c r="C29" i="38"/>
</calcChain>
</file>

<file path=xl/sharedStrings.xml><?xml version="1.0" encoding="utf-8"?>
<sst xmlns="http://schemas.openxmlformats.org/spreadsheetml/2006/main" count="745" uniqueCount="91">
  <si>
    <t>対 前 年 増 減</t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</si>
  <si>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</si>
  <si>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</si>
  <si>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</si>
  <si>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</si>
  <si>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</si>
  <si>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</si>
  <si>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</si>
  <si>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</si>
  <si>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</si>
  <si>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</si>
  <si>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</si>
  <si>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</si>
  <si>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</si>
  <si>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</si>
  <si>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</si>
  <si>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</si>
  <si>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</si>
  <si>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</si>
  <si>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</si>
  <si>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玖珂総合支所</t>
    <rPh sb="0" eb="2">
      <t>クガ</t>
    </rPh>
    <rPh sb="2" eb="4">
      <t>ソウゴウ</t>
    </rPh>
    <rPh sb="4" eb="6">
      <t>シショ</t>
    </rPh>
    <phoneticPr fontId="2"/>
  </si>
  <si>
    <t>灘出張所</t>
  </si>
  <si>
    <t>本郷総合支所</t>
    <rPh sb="0" eb="2">
      <t>ホンゴウ</t>
    </rPh>
    <rPh sb="2" eb="4">
      <t>ソウゴウ</t>
    </rPh>
    <rPh sb="4" eb="6">
      <t>シショ</t>
    </rPh>
    <phoneticPr fontId="2"/>
  </si>
  <si>
    <t>柱島出張所</t>
  </si>
  <si>
    <t>周東総合支所</t>
    <rPh sb="0" eb="2">
      <t>シュウトウ</t>
    </rPh>
    <phoneticPr fontId="6"/>
  </si>
  <si>
    <t>小瀬出張所</t>
    <rPh sb="0" eb="2">
      <t>オゼ</t>
    </rPh>
    <phoneticPr fontId="2"/>
  </si>
  <si>
    <t>錦総合支所</t>
    <rPh sb="0" eb="1">
      <t>ニシキ</t>
    </rPh>
    <phoneticPr fontId="6"/>
  </si>
  <si>
    <t>藤河出張所</t>
    <rPh sb="0" eb="2">
      <t>フジカワ</t>
    </rPh>
    <phoneticPr fontId="2"/>
  </si>
  <si>
    <t>美川総合支所</t>
    <rPh sb="0" eb="2">
      <t>ミカワ</t>
    </rPh>
    <phoneticPr fontId="6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</si>
  <si>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</si>
  <si>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</si>
  <si>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</si>
  <si>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</si>
  <si>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</si>
  <si>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</si>
  <si>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</si>
  <si>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2)</t>
    <rPh sb="0" eb="2">
      <t>メンセキ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</si>
  <si>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</si>
  <si>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</si>
  <si>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</si>
  <si>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</si>
  <si>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</si>
  <si>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平成17年　1)</t>
    <rPh sb="0" eb="2">
      <t>ヘイセイ</t>
    </rPh>
    <rPh sb="4" eb="5">
      <t>ネン</t>
    </rPh>
    <phoneticPr fontId="2"/>
  </si>
  <si>
    <t>高齢化率　　1)</t>
    <rPh sb="0" eb="3">
      <t>コウレイカ</t>
    </rPh>
    <rPh sb="3" eb="4">
      <t>リツ</t>
    </rPh>
    <phoneticPr fontId="2"/>
  </si>
  <si>
    <t>平成22年国勢調査の数値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</si>
  <si>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市</t>
    <rPh sb="0" eb="1">
      <t>シ</t>
    </rPh>
    <phoneticPr fontId="2"/>
  </si>
  <si>
    <t>平成22年</t>
    <rPh sb="0" eb="2">
      <t>ヘイセイ</t>
    </rPh>
    <rPh sb="4" eb="5">
      <t>ネン</t>
    </rPh>
    <phoneticPr fontId="2"/>
  </si>
  <si>
    <t>合　計
Ａ　＋　Ｂ</t>
    <rPh sb="0" eb="1">
      <t>ゴウ</t>
    </rPh>
    <rPh sb="2" eb="3">
      <t>ケイ</t>
    </rPh>
    <phoneticPr fontId="2"/>
  </si>
  <si>
    <t>（注）　日本人の人口</t>
    <rPh sb="1" eb="2">
      <t>チュウ</t>
    </rPh>
    <rPh sb="4" eb="6">
      <t>ニホン</t>
    </rPh>
    <rPh sb="6" eb="7">
      <t>ジン</t>
    </rPh>
    <rPh sb="8" eb="10">
      <t>ジンコウ</t>
    </rPh>
    <phoneticPr fontId="2"/>
  </si>
  <si>
    <t>日本人人口</t>
    <rPh sb="0" eb="3">
      <t>ニホンジン</t>
    </rPh>
    <rPh sb="3" eb="5">
      <t>ジンコウ</t>
    </rPh>
    <phoneticPr fontId="2"/>
  </si>
  <si>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</si>
  <si>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</si>
  <si>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地   区   別</t>
    <phoneticPr fontId="2"/>
  </si>
  <si>
    <t>65歳以上人口</t>
    <phoneticPr fontId="2"/>
  </si>
  <si>
    <t>　人口</t>
    <phoneticPr fontId="2"/>
  </si>
  <si>
    <t>(k㎡）</t>
    <phoneticPr fontId="2"/>
  </si>
  <si>
    <t>2)　国土地理院｢平成24年全国都道府県市区町村別面積調｣による平成24年10月1日現在の数値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</si>
  <si>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世 帯 数</t>
    <phoneticPr fontId="2"/>
  </si>
  <si>
    <t>1)　65歳以上の人口／日本人総人口</t>
    <rPh sb="12" eb="14">
      <t>ニホン</t>
    </rPh>
    <rPh sb="14" eb="15">
      <t>ジン</t>
    </rPh>
    <phoneticPr fontId="2"/>
  </si>
  <si>
    <t>い わ く に の 人 口    平成25年12月</t>
    <rPh sb="17" eb="19">
      <t>ヘイセイ</t>
    </rPh>
    <rPh sb="21" eb="22">
      <t>ネン</t>
    </rPh>
    <rPh sb="24" eb="25">
      <t>ガツ</t>
    </rPh>
    <phoneticPr fontId="2"/>
  </si>
  <si>
    <t>平成25年12月1日現在</t>
    <rPh sb="4" eb="5">
      <t>ネン</t>
    </rPh>
    <rPh sb="7" eb="8">
      <t>ツキ</t>
    </rPh>
    <phoneticPr fontId="2"/>
  </si>
  <si>
    <t>(k㎡）</t>
    <phoneticPr fontId="2"/>
  </si>
  <si>
    <t>　人口</t>
    <phoneticPr fontId="2"/>
  </si>
  <si>
    <t>65歳以上人口</t>
    <phoneticPr fontId="2"/>
  </si>
  <si>
    <t>世 帯 数</t>
    <phoneticPr fontId="2"/>
  </si>
  <si>
    <t>地   区   別</t>
    <phoneticPr fontId="2"/>
  </si>
  <si>
    <t>平成25年11月1日現在</t>
    <rPh sb="4" eb="5">
      <t>ネン</t>
    </rPh>
    <rPh sb="7" eb="8">
      <t>ツキ</t>
    </rPh>
    <phoneticPr fontId="2"/>
  </si>
  <si>
    <t>い わ く に の 人 口    平成25年11月</t>
    <rPh sb="17" eb="19">
      <t>ヘイセイ</t>
    </rPh>
    <rPh sb="21" eb="22">
      <t>ネン</t>
    </rPh>
    <rPh sb="24" eb="25">
      <t>ガツ</t>
    </rPh>
    <phoneticPr fontId="2"/>
  </si>
  <si>
    <t>平成25年10月1日現在</t>
    <rPh sb="4" eb="5">
      <t>ネン</t>
    </rPh>
    <rPh sb="7" eb="8">
      <t>ツキ</t>
    </rPh>
    <phoneticPr fontId="2"/>
  </si>
  <si>
    <t>い わ く に の 人 口    平成25年10月</t>
    <rPh sb="17" eb="19">
      <t>ヘイセイ</t>
    </rPh>
    <rPh sb="21" eb="22">
      <t>ネン</t>
    </rPh>
    <rPh sb="24" eb="25">
      <t>ガツ</t>
    </rPh>
    <phoneticPr fontId="2"/>
  </si>
  <si>
    <t>平成25年９月1日現在</t>
    <rPh sb="4" eb="5">
      <t>ネン</t>
    </rPh>
    <rPh sb="6" eb="7">
      <t>ガツ</t>
    </rPh>
    <phoneticPr fontId="2"/>
  </si>
  <si>
    <t>い わ く に の 人 口    平成25年9月</t>
    <rPh sb="17" eb="19">
      <t>ヘイセイ</t>
    </rPh>
    <rPh sb="21" eb="22">
      <t>ネン</t>
    </rPh>
    <rPh sb="23" eb="24">
      <t>ガツ</t>
    </rPh>
    <phoneticPr fontId="2"/>
  </si>
  <si>
    <t>平成25年8月１日現在</t>
    <rPh sb="4" eb="5">
      <t>ネン</t>
    </rPh>
    <rPh sb="6" eb="7">
      <t>ガツ</t>
    </rPh>
    <phoneticPr fontId="2"/>
  </si>
  <si>
    <t>い わ く に の 人 口    平成25年8月</t>
    <rPh sb="17" eb="19">
      <t>ヘイセイ</t>
    </rPh>
    <rPh sb="21" eb="22">
      <t>ネン</t>
    </rPh>
    <rPh sb="23" eb="24">
      <t>ガツ</t>
    </rPh>
    <phoneticPr fontId="2"/>
  </si>
  <si>
    <t>平成25年７月１日現在</t>
    <rPh sb="4" eb="5">
      <t>ネン</t>
    </rPh>
    <rPh sb="6" eb="7">
      <t>ガツ</t>
    </rPh>
    <phoneticPr fontId="2"/>
  </si>
  <si>
    <t>い わ く に の 人 口    平成25年７月</t>
    <rPh sb="17" eb="19">
      <t>ヘイセイ</t>
    </rPh>
    <rPh sb="21" eb="22">
      <t>ネン</t>
    </rPh>
    <rPh sb="23" eb="24">
      <t>ガツ</t>
    </rPh>
    <phoneticPr fontId="2"/>
  </si>
  <si>
    <t>平成25年6月１日現在</t>
    <rPh sb="4" eb="5">
      <t>ネン</t>
    </rPh>
    <rPh sb="6" eb="7">
      <t>ガツ</t>
    </rPh>
    <phoneticPr fontId="2"/>
  </si>
  <si>
    <t>い わ く に の 人 口    平成25年６月</t>
    <rPh sb="17" eb="19">
      <t>ヘイセイ</t>
    </rPh>
    <rPh sb="21" eb="22">
      <t>ネン</t>
    </rPh>
    <rPh sb="23" eb="24">
      <t>ガツ</t>
    </rPh>
    <phoneticPr fontId="2"/>
  </si>
  <si>
    <t>平成25年5月１日現在</t>
    <rPh sb="4" eb="5">
      <t>ネン</t>
    </rPh>
    <rPh sb="6" eb="7">
      <t>ガツ</t>
    </rPh>
    <phoneticPr fontId="2"/>
  </si>
  <si>
    <t>い わ く に の 人 口    平成25年5月</t>
    <rPh sb="17" eb="19">
      <t>ヘイセイ</t>
    </rPh>
    <rPh sb="21" eb="22">
      <t>ネン</t>
    </rPh>
    <rPh sb="23" eb="24">
      <t>ガツ</t>
    </rPh>
    <phoneticPr fontId="2"/>
  </si>
  <si>
    <t>平成25年４月１日現在</t>
    <rPh sb="4" eb="5">
      <t>ネン</t>
    </rPh>
    <rPh sb="6" eb="7">
      <t>ガツ</t>
    </rPh>
    <phoneticPr fontId="2"/>
  </si>
  <si>
    <t>い わ く に の 人 口    平成25年４月</t>
    <rPh sb="17" eb="19">
      <t>ヘイセイ</t>
    </rPh>
    <rPh sb="21" eb="22">
      <t>ネン</t>
    </rPh>
    <rPh sb="23" eb="24">
      <t>ガツ</t>
    </rPh>
    <phoneticPr fontId="2"/>
  </si>
  <si>
    <t>1)　65歳以上の人口／総人口</t>
  </si>
  <si>
    <t>平成25年３月１日現在</t>
    <rPh sb="4" eb="5">
      <t>ネン</t>
    </rPh>
    <rPh sb="6" eb="7">
      <t>ガツ</t>
    </rPh>
    <phoneticPr fontId="2"/>
  </si>
  <si>
    <t>い わ く に の 人 口    平成25年３月</t>
    <rPh sb="17" eb="19">
      <t>ヘイセイ</t>
    </rPh>
    <rPh sb="21" eb="22">
      <t>ネン</t>
    </rPh>
    <rPh sb="23" eb="24">
      <t>ガツ</t>
    </rPh>
    <phoneticPr fontId="2"/>
  </si>
  <si>
    <t>平成25年２月１日現在</t>
    <rPh sb="4" eb="5">
      <t>ネン</t>
    </rPh>
    <rPh sb="6" eb="7">
      <t>ガツ</t>
    </rPh>
    <phoneticPr fontId="2"/>
  </si>
  <si>
    <t>い わ く に の 人 口    平成25年２月</t>
    <rPh sb="17" eb="19">
      <t>ヘイセイ</t>
    </rPh>
    <rPh sb="21" eb="22">
      <t>ネン</t>
    </rPh>
    <rPh sb="23" eb="24">
      <t>ガツ</t>
    </rPh>
    <phoneticPr fontId="2"/>
  </si>
  <si>
    <t>2)　国土地理院｢平成23年全国都道府県市区町村別面積調｣による平成23年10月1日現在の数値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</si>
  <si>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平成25年１月１日現在</t>
    <rPh sb="4" eb="5">
      <t>ネン</t>
    </rPh>
    <rPh sb="6" eb="7">
      <t>ガツ</t>
    </rPh>
    <phoneticPr fontId="2"/>
  </si>
  <si>
    <t>い わ く に の 人 口    平成25年１月</t>
    <rPh sb="17" eb="19">
      <t>ヘイセイ</t>
    </rPh>
    <rPh sb="21" eb="22">
      <t>ネン</t>
    </rPh>
    <rPh sb="23" eb="24">
      <t>ガツ</t>
    </rPh>
    <phoneticPr fontId="2"/>
  </si>
  <si>
    <t>△36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</si>
</sst>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177" fontId="5" fillId="0" borderId="5" xfId="0" applyNumberFormat="1" applyFont="1" applyBorder="1">
      <alignment vertical="center"/>
    </xf>
    <xf numFmtId="38" fontId="5" fillId="0" borderId="5" xfId="1" applyFont="1" applyBorder="1" applyAlignment="1">
      <alignment vertical="center"/>
    </xf>
    <xf numFmtId="179" fontId="5" fillId="0" borderId="0" xfId="0" applyNumberFormat="1" applyFont="1">
      <alignment vertical="center"/>
    </xf>
    <xf numFmtId="0" fontId="7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vertical="center" wrapText="1"/>
    </xf>
    <xf numFmtId="38" fontId="5" fillId="0" borderId="7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9" fillId="0" borderId="0" xfId="0" applyFont="1">
      <alignment vertical="center"/>
    </xf>
    <xf numFmtId="177" fontId="10" fillId="0" borderId="0" xfId="0" applyNumberFormat="1" applyFont="1" applyAlignment="1">
      <alignment vertical="center" wrapText="1"/>
    </xf>
    <xf numFmtId="38" fontId="5" fillId="0" borderId="0" xfId="0" applyNumberFormat="1" applyFo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38" fontId="5" fillId="0" borderId="13" xfId="1" applyFont="1" applyBorder="1" applyAlignment="1">
      <alignment horizontal="right" vertical="center"/>
    </xf>
    <xf numFmtId="38" fontId="5" fillId="0" borderId="24" xfId="1" applyFont="1" applyBorder="1" applyAlignment="1">
      <alignment horizontal="right" vertical="center"/>
    </xf>
    <xf numFmtId="180" fontId="5" fillId="0" borderId="2" xfId="0" applyNumberFormat="1" applyFont="1" applyBorder="1" applyAlignment="1">
      <alignment vertical="center"/>
    </xf>
    <xf numFmtId="180" fontId="5" fillId="0" borderId="4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38" fontId="5" fillId="0" borderId="13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24" xfId="1" applyFont="1" applyBorder="1" applyAlignment="1">
      <alignment vertical="center"/>
    </xf>
    <xf numFmtId="38" fontId="5" fillId="0" borderId="15" xfId="1" applyFont="1" applyBorder="1" applyAlignment="1">
      <alignment horizontal="right" vertical="center"/>
    </xf>
    <xf numFmtId="181" fontId="5" fillId="0" borderId="13" xfId="0" applyNumberFormat="1" applyFont="1" applyBorder="1" applyAlignment="1">
      <alignment horizontal="right" vertical="center"/>
    </xf>
    <xf numFmtId="181" fontId="5" fillId="0" borderId="1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81" fontId="5" fillId="0" borderId="13" xfId="1" applyNumberFormat="1" applyFont="1" applyBorder="1" applyAlignment="1">
      <alignment horizontal="right" vertical="center"/>
    </xf>
    <xf numFmtId="181" fontId="5" fillId="0" borderId="15" xfId="1" applyNumberFormat="1" applyFont="1" applyBorder="1" applyAlignment="1">
      <alignment horizontal="right" vertical="center"/>
    </xf>
    <xf numFmtId="181" fontId="5" fillId="0" borderId="2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38" fontId="5" fillId="0" borderId="13" xfId="1" applyFont="1" applyBorder="1" applyAlignment="1">
      <alignment horizontal="distributed" vertical="center"/>
    </xf>
    <xf numFmtId="38" fontId="5" fillId="0" borderId="14" xfId="1" applyFont="1" applyBorder="1" applyAlignment="1">
      <alignment horizontal="distributed" vertical="center"/>
    </xf>
    <xf numFmtId="38" fontId="5" fillId="0" borderId="15" xfId="1" applyFont="1" applyBorder="1" applyAlignment="1">
      <alignment horizontal="distributed" vertical="center"/>
    </xf>
    <xf numFmtId="0" fontId="5" fillId="0" borderId="5" xfId="2" applyFont="1" applyFill="1" applyBorder="1" applyAlignment="1">
      <alignment horizontal="distributed" vertical="center"/>
    </xf>
    <xf numFmtId="0" fontId="5" fillId="0" borderId="13" xfId="2" applyFont="1" applyFill="1" applyBorder="1" applyAlignment="1">
      <alignment horizontal="distributed" vertical="center"/>
    </xf>
    <xf numFmtId="0" fontId="5" fillId="0" borderId="15" xfId="2" applyFont="1" applyFill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178" fontId="5" fillId="0" borderId="5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7" fontId="5" fillId="0" borderId="13" xfId="1" applyNumberFormat="1" applyFont="1" applyFill="1" applyBorder="1" applyAlignment="1">
      <alignment vertical="center"/>
    </xf>
    <xf numFmtId="177" fontId="5" fillId="0" borderId="15" xfId="1" applyNumberFormat="1" applyFont="1" applyFill="1" applyBorder="1" applyAlignment="1">
      <alignment vertical="center"/>
    </xf>
    <xf numFmtId="177" fontId="5" fillId="2" borderId="13" xfId="1" applyNumberFormat="1" applyFont="1" applyFill="1" applyBorder="1" applyAlignment="1">
      <alignment vertical="center"/>
    </xf>
    <xf numFmtId="177" fontId="5" fillId="2" borderId="14" xfId="1" applyNumberFormat="1" applyFont="1" applyFill="1" applyBorder="1" applyAlignment="1">
      <alignment vertical="center"/>
    </xf>
    <xf numFmtId="178" fontId="5" fillId="0" borderId="5" xfId="1" applyNumberFormat="1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176" fontId="5" fillId="0" borderId="13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177" fontId="5" fillId="0" borderId="15" xfId="1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wrapText="1" shrinkToFit="1"/>
    </xf>
    <xf numFmtId="0" fontId="8" fillId="0" borderId="12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12" fillId="0" borderId="0" xfId="0" applyFont="1" applyAlignment="1">
      <alignment horizontal="left" vertical="center" wrapText="1"/>
    </xf>
    <xf numFmtId="178" fontId="5" fillId="0" borderId="13" xfId="1" applyNumberFormat="1" applyFont="1" applyFill="1" applyBorder="1" applyAlignment="1">
      <alignment horizontal="right" vertical="center"/>
    </xf>
    <xf numFmtId="178" fontId="5" fillId="0" borderId="15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市内住所テスト仕様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BreakPreview" zoomScaleNormal="115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100" t="s">
        <v>89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102" t="s">
        <v>88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2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2" ht="19.5" customHeight="1">
      <c r="A7" s="92" t="s">
        <v>1</v>
      </c>
      <c r="B7" s="8" t="s">
        <v>2</v>
      </c>
      <c r="C7" s="95">
        <v>67999</v>
      </c>
      <c r="D7" s="96"/>
      <c r="E7" s="97"/>
      <c r="F7" s="98">
        <v>600</v>
      </c>
      <c r="G7" s="99"/>
      <c r="H7" s="89">
        <f>C7+F7</f>
        <v>68599</v>
      </c>
      <c r="I7" s="90"/>
      <c r="J7" s="83">
        <v>-661</v>
      </c>
      <c r="K7" s="83"/>
    </row>
    <row r="8" spans="1:12" ht="19.5" customHeight="1">
      <c r="A8" s="93"/>
      <c r="B8" s="8" t="s">
        <v>3</v>
      </c>
      <c r="C8" s="95">
        <v>75125</v>
      </c>
      <c r="D8" s="96"/>
      <c r="E8" s="97"/>
      <c r="F8" s="98">
        <v>993</v>
      </c>
      <c r="G8" s="99"/>
      <c r="H8" s="89">
        <f>C8+F8</f>
        <v>76118</v>
      </c>
      <c r="I8" s="90"/>
      <c r="J8" s="83">
        <v>-811</v>
      </c>
      <c r="K8" s="83"/>
    </row>
    <row r="9" spans="1:12" ht="19.5" customHeight="1">
      <c r="A9" s="94"/>
      <c r="B9" s="8" t="s">
        <v>4</v>
      </c>
      <c r="C9" s="95">
        <f>C7+C8</f>
        <v>143124</v>
      </c>
      <c r="D9" s="96"/>
      <c r="E9" s="97"/>
      <c r="F9" s="98">
        <f>F7+F8</f>
        <v>1593</v>
      </c>
      <c r="G9" s="99"/>
      <c r="H9" s="89">
        <f>C9+F9</f>
        <v>144717</v>
      </c>
      <c r="I9" s="90"/>
      <c r="J9" s="83">
        <f>SUM(J7:K8)</f>
        <v>-1472</v>
      </c>
      <c r="K9" s="83"/>
    </row>
    <row r="10" spans="1:12" ht="19.5" customHeight="1">
      <c r="A10" s="46" t="s">
        <v>5</v>
      </c>
      <c r="B10" s="52"/>
      <c r="C10" s="84">
        <v>66129</v>
      </c>
      <c r="D10" s="85"/>
      <c r="E10" s="86"/>
      <c r="F10" s="87">
        <v>768</v>
      </c>
      <c r="G10" s="88"/>
      <c r="H10" s="89">
        <f>C10+F10</f>
        <v>66897</v>
      </c>
      <c r="I10" s="90"/>
      <c r="J10" s="91">
        <v>-92</v>
      </c>
      <c r="K10" s="91"/>
    </row>
    <row r="11" spans="1:12" ht="10.5" customHeight="1"/>
    <row r="12" spans="1:12" ht="19.5" customHeight="1">
      <c r="A12" s="46" t="s">
        <v>65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64</v>
      </c>
      <c r="J12" s="82"/>
      <c r="K12" s="8" t="s">
        <v>8</v>
      </c>
    </row>
    <row r="13" spans="1:12" ht="20.25" customHeight="1">
      <c r="A13" s="81" t="s">
        <v>9</v>
      </c>
      <c r="B13" s="81"/>
      <c r="C13" s="81"/>
      <c r="D13" s="10">
        <v>5288</v>
      </c>
      <c r="E13" s="32">
        <v>11378</v>
      </c>
      <c r="F13" s="42"/>
      <c r="G13" s="67" t="s">
        <v>10</v>
      </c>
      <c r="H13" s="69"/>
      <c r="I13" s="32">
        <v>691</v>
      </c>
      <c r="J13" s="42"/>
      <c r="K13" s="9">
        <v>1443</v>
      </c>
    </row>
    <row r="14" spans="1:12" ht="20.25" customHeight="1">
      <c r="A14" s="81" t="s">
        <v>11</v>
      </c>
      <c r="B14" s="81"/>
      <c r="C14" s="81"/>
      <c r="D14" s="10">
        <v>4655</v>
      </c>
      <c r="E14" s="38">
        <v>11080</v>
      </c>
      <c r="F14" s="39"/>
      <c r="G14" s="67" t="s">
        <v>12</v>
      </c>
      <c r="H14" s="69"/>
      <c r="I14" s="32">
        <v>695</v>
      </c>
      <c r="J14" s="42"/>
      <c r="K14" s="9">
        <v>1547</v>
      </c>
    </row>
    <row r="15" spans="1:12" ht="20.25" customHeight="1">
      <c r="A15" s="78" t="s">
        <v>13</v>
      </c>
      <c r="B15" s="79"/>
      <c r="C15" s="80"/>
      <c r="D15" s="10">
        <v>12621</v>
      </c>
      <c r="E15" s="38">
        <v>26034</v>
      </c>
      <c r="F15" s="39"/>
      <c r="G15" s="67" t="s">
        <v>14</v>
      </c>
      <c r="H15" s="69"/>
      <c r="I15" s="32">
        <v>319</v>
      </c>
      <c r="J15" s="42"/>
      <c r="K15" s="9">
        <v>645</v>
      </c>
      <c r="L15" s="2"/>
    </row>
    <row r="16" spans="1:12" ht="20.25" customHeight="1">
      <c r="A16" s="73" t="s">
        <v>15</v>
      </c>
      <c r="B16" s="74"/>
      <c r="C16" s="75"/>
      <c r="D16" s="10">
        <v>987</v>
      </c>
      <c r="E16" s="38">
        <v>2002</v>
      </c>
      <c r="F16" s="39"/>
      <c r="G16" s="67" t="s">
        <v>16</v>
      </c>
      <c r="H16" s="69"/>
      <c r="I16" s="32">
        <v>2150</v>
      </c>
      <c r="J16" s="42"/>
      <c r="K16" s="9">
        <v>4889</v>
      </c>
    </row>
    <row r="17" spans="1:13" ht="20.25" customHeight="1">
      <c r="A17" s="73" t="s">
        <v>17</v>
      </c>
      <c r="B17" s="74"/>
      <c r="C17" s="75"/>
      <c r="D17" s="10">
        <v>4660</v>
      </c>
      <c r="E17" s="38">
        <v>9283</v>
      </c>
      <c r="F17" s="39"/>
      <c r="G17" s="76" t="s">
        <v>18</v>
      </c>
      <c r="H17" s="77"/>
      <c r="I17" s="32">
        <v>3816</v>
      </c>
      <c r="J17" s="42"/>
      <c r="K17" s="9">
        <v>8762</v>
      </c>
    </row>
    <row r="18" spans="1:13" ht="20.25" customHeight="1">
      <c r="A18" s="73" t="s">
        <v>19</v>
      </c>
      <c r="B18" s="74"/>
      <c r="C18" s="75"/>
      <c r="D18" s="10">
        <v>5745</v>
      </c>
      <c r="E18" s="38">
        <v>12588</v>
      </c>
      <c r="F18" s="39"/>
      <c r="G18" s="76" t="s">
        <v>20</v>
      </c>
      <c r="H18" s="77"/>
      <c r="I18" s="32">
        <v>4833</v>
      </c>
      <c r="J18" s="42"/>
      <c r="K18" s="9">
        <v>10948</v>
      </c>
    </row>
    <row r="19" spans="1:13" ht="20.25" customHeight="1">
      <c r="A19" s="73" t="s">
        <v>21</v>
      </c>
      <c r="B19" s="74"/>
      <c r="C19" s="75"/>
      <c r="D19" s="10">
        <v>6075</v>
      </c>
      <c r="E19" s="38">
        <v>13539</v>
      </c>
      <c r="F19" s="39"/>
      <c r="G19" s="76" t="s">
        <v>22</v>
      </c>
      <c r="H19" s="77"/>
      <c r="I19" s="32">
        <v>578</v>
      </c>
      <c r="J19" s="42"/>
      <c r="K19" s="9">
        <v>1043</v>
      </c>
    </row>
    <row r="20" spans="1:13" ht="20.25" customHeight="1">
      <c r="A20" s="63" t="s">
        <v>23</v>
      </c>
      <c r="B20" s="64"/>
      <c r="C20" s="65"/>
      <c r="D20" s="10">
        <v>175</v>
      </c>
      <c r="E20" s="38">
        <v>254</v>
      </c>
      <c r="F20" s="39"/>
      <c r="G20" s="71" t="s">
        <v>24</v>
      </c>
      <c r="H20" s="72"/>
      <c r="I20" s="32">
        <v>6094</v>
      </c>
      <c r="J20" s="42"/>
      <c r="K20" s="9">
        <v>13440</v>
      </c>
    </row>
    <row r="21" spans="1:13" ht="20.25" customHeight="1">
      <c r="A21" s="63" t="s">
        <v>25</v>
      </c>
      <c r="B21" s="64"/>
      <c r="C21" s="65"/>
      <c r="D21" s="10">
        <v>427</v>
      </c>
      <c r="E21" s="38">
        <v>894</v>
      </c>
      <c r="F21" s="39"/>
      <c r="G21" s="71" t="s">
        <v>26</v>
      </c>
      <c r="H21" s="72"/>
      <c r="I21" s="32">
        <v>1585</v>
      </c>
      <c r="J21" s="42"/>
      <c r="K21" s="9">
        <v>3082</v>
      </c>
    </row>
    <row r="22" spans="1:13" ht="20.25" customHeight="1">
      <c r="A22" s="67" t="s">
        <v>27</v>
      </c>
      <c r="B22" s="68"/>
      <c r="C22" s="69"/>
      <c r="D22" s="10">
        <v>961</v>
      </c>
      <c r="E22" s="38">
        <v>2103</v>
      </c>
      <c r="F22" s="39"/>
      <c r="G22" s="70" t="s">
        <v>28</v>
      </c>
      <c r="H22" s="70"/>
      <c r="I22" s="32">
        <v>704</v>
      </c>
      <c r="J22" s="42"/>
      <c r="K22" s="9">
        <v>1276</v>
      </c>
    </row>
    <row r="23" spans="1:13" ht="20.25" customHeight="1">
      <c r="A23" s="63" t="s">
        <v>29</v>
      </c>
      <c r="B23" s="64"/>
      <c r="C23" s="65"/>
      <c r="D23" s="10">
        <v>1055</v>
      </c>
      <c r="E23" s="38">
        <v>2466</v>
      </c>
      <c r="F23" s="39"/>
      <c r="G23" s="66" t="s">
        <v>30</v>
      </c>
      <c r="H23" s="66"/>
      <c r="I23" s="32">
        <v>2015</v>
      </c>
      <c r="J23" s="42"/>
      <c r="K23" s="11">
        <v>4428</v>
      </c>
      <c r="L23" s="12"/>
      <c r="M23" s="12"/>
    </row>
    <row r="24" spans="1:13" ht="15" customHeight="1">
      <c r="A24" s="13" t="s">
        <v>48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8" t="s">
        <v>63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3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3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62</v>
      </c>
    </row>
    <row r="29" spans="1:13" ht="18.75" customHeight="1">
      <c r="A29" s="38">
        <v>42918</v>
      </c>
      <c r="B29" s="39"/>
      <c r="C29" s="53">
        <f>ROUND(A29/C9,4)</f>
        <v>0.2999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3296</v>
      </c>
    </row>
    <row r="30" spans="1:13" ht="15" customHeight="1">
      <c r="A30" s="19" t="s">
        <v>82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61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87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4">
    <mergeCell ref="F7:G7"/>
    <mergeCell ref="H7:I7"/>
    <mergeCell ref="A1:K1"/>
    <mergeCell ref="A4:K4"/>
    <mergeCell ref="H5:I6"/>
    <mergeCell ref="J5:K6"/>
    <mergeCell ref="C5:E6"/>
    <mergeCell ref="F5:G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110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5" ht="29.25" customHeight="1">
      <c r="A1" s="100" t="s">
        <v>69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5">
      <c r="A3" s="2"/>
      <c r="B3" s="2"/>
      <c r="C3" s="2"/>
      <c r="D3" s="2"/>
      <c r="E3" s="2"/>
      <c r="F3" s="2"/>
      <c r="G3" s="2"/>
      <c r="H3" s="2"/>
      <c r="K3" s="3"/>
    </row>
    <row r="4" spans="1:15" ht="16.5" customHeight="1">
      <c r="A4" s="102" t="s">
        <v>68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5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5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5" ht="19.5" customHeight="1">
      <c r="A7" s="92" t="s">
        <v>1</v>
      </c>
      <c r="B7" s="8" t="s">
        <v>2</v>
      </c>
      <c r="C7" s="95">
        <v>67377</v>
      </c>
      <c r="D7" s="96"/>
      <c r="E7" s="97"/>
      <c r="F7" s="98">
        <v>577</v>
      </c>
      <c r="G7" s="99"/>
      <c r="H7" s="89">
        <f>C7+F7</f>
        <v>67954</v>
      </c>
      <c r="I7" s="90"/>
      <c r="J7" s="91">
        <v>-723</v>
      </c>
      <c r="K7" s="91"/>
      <c r="O7" s="25"/>
    </row>
    <row r="8" spans="1:15" ht="19.5" customHeight="1">
      <c r="A8" s="93"/>
      <c r="B8" s="8" t="s">
        <v>3</v>
      </c>
      <c r="C8" s="95">
        <v>74552</v>
      </c>
      <c r="D8" s="96"/>
      <c r="E8" s="97"/>
      <c r="F8" s="98">
        <v>983</v>
      </c>
      <c r="G8" s="99"/>
      <c r="H8" s="89">
        <f>C8+F8</f>
        <v>75535</v>
      </c>
      <c r="I8" s="90"/>
      <c r="J8" s="91">
        <v>-652</v>
      </c>
      <c r="K8" s="91"/>
    </row>
    <row r="9" spans="1:15" ht="19.5" customHeight="1">
      <c r="A9" s="94"/>
      <c r="B9" s="8" t="s">
        <v>4</v>
      </c>
      <c r="C9" s="95">
        <f>SUM(C7:E8)</f>
        <v>141929</v>
      </c>
      <c r="D9" s="96"/>
      <c r="E9" s="97"/>
      <c r="F9" s="98">
        <f>F7+F8</f>
        <v>1560</v>
      </c>
      <c r="G9" s="99"/>
      <c r="H9" s="89">
        <f>C9+F9</f>
        <v>143489</v>
      </c>
      <c r="I9" s="90"/>
      <c r="J9" s="91">
        <f>SUM(J7:K8)</f>
        <v>-1375</v>
      </c>
      <c r="K9" s="91"/>
    </row>
    <row r="10" spans="1:15" ht="19.5" customHeight="1">
      <c r="A10" s="46" t="s">
        <v>5</v>
      </c>
      <c r="B10" s="52"/>
      <c r="C10" s="84">
        <v>66057</v>
      </c>
      <c r="D10" s="85"/>
      <c r="E10" s="86"/>
      <c r="F10" s="87">
        <v>755</v>
      </c>
      <c r="G10" s="88"/>
      <c r="H10" s="89">
        <f>C10+F10</f>
        <v>66812</v>
      </c>
      <c r="I10" s="90"/>
      <c r="J10" s="91">
        <v>-138</v>
      </c>
      <c r="K10" s="91"/>
    </row>
    <row r="11" spans="1:15" ht="10.5" customHeight="1"/>
    <row r="12" spans="1:15" ht="19.5" customHeight="1">
      <c r="A12" s="46" t="s">
        <v>65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64</v>
      </c>
      <c r="J12" s="82"/>
      <c r="K12" s="8" t="s">
        <v>8</v>
      </c>
    </row>
    <row r="13" spans="1:15" ht="20.25" customHeight="1">
      <c r="A13" s="81" t="s">
        <v>9</v>
      </c>
      <c r="B13" s="81"/>
      <c r="C13" s="81"/>
      <c r="D13" s="10">
        <v>5330</v>
      </c>
      <c r="E13" s="32">
        <v>11396</v>
      </c>
      <c r="F13" s="42"/>
      <c r="G13" s="67" t="s">
        <v>10</v>
      </c>
      <c r="H13" s="69"/>
      <c r="I13" s="32">
        <v>684</v>
      </c>
      <c r="J13" s="42"/>
      <c r="K13" s="9">
        <v>1417</v>
      </c>
    </row>
    <row r="14" spans="1:15" ht="20.25" customHeight="1">
      <c r="A14" s="81" t="s">
        <v>11</v>
      </c>
      <c r="B14" s="81"/>
      <c r="C14" s="81"/>
      <c r="D14" s="10">
        <v>4631</v>
      </c>
      <c r="E14" s="38">
        <v>10933</v>
      </c>
      <c r="F14" s="39"/>
      <c r="G14" s="67" t="s">
        <v>12</v>
      </c>
      <c r="H14" s="69"/>
      <c r="I14" s="32">
        <v>689</v>
      </c>
      <c r="J14" s="42"/>
      <c r="K14" s="9">
        <v>1520</v>
      </c>
    </row>
    <row r="15" spans="1:15" ht="20.25" customHeight="1">
      <c r="A15" s="78" t="s">
        <v>13</v>
      </c>
      <c r="B15" s="79"/>
      <c r="C15" s="80"/>
      <c r="D15" s="10">
        <v>12598</v>
      </c>
      <c r="E15" s="38">
        <v>25786</v>
      </c>
      <c r="F15" s="39"/>
      <c r="G15" s="67" t="s">
        <v>14</v>
      </c>
      <c r="H15" s="69"/>
      <c r="I15" s="32">
        <v>327</v>
      </c>
      <c r="J15" s="42"/>
      <c r="K15" s="9">
        <v>644</v>
      </c>
      <c r="L15" s="2"/>
    </row>
    <row r="16" spans="1:15" ht="20.25" customHeight="1">
      <c r="A16" s="73" t="s">
        <v>15</v>
      </c>
      <c r="B16" s="74"/>
      <c r="C16" s="75"/>
      <c r="D16" s="10">
        <v>980</v>
      </c>
      <c r="E16" s="38">
        <v>1983</v>
      </c>
      <c r="F16" s="39"/>
      <c r="G16" s="67" t="s">
        <v>16</v>
      </c>
      <c r="H16" s="69"/>
      <c r="I16" s="32">
        <v>2162</v>
      </c>
      <c r="J16" s="42"/>
      <c r="K16" s="9">
        <v>4887</v>
      </c>
      <c r="L16" s="24"/>
      <c r="M16" s="12"/>
    </row>
    <row r="17" spans="1:14" ht="20.25" customHeight="1">
      <c r="A17" s="73" t="s">
        <v>17</v>
      </c>
      <c r="B17" s="74"/>
      <c r="C17" s="75"/>
      <c r="D17" s="10">
        <v>4628</v>
      </c>
      <c r="E17" s="38">
        <v>9206</v>
      </c>
      <c r="F17" s="39"/>
      <c r="G17" s="76" t="s">
        <v>18</v>
      </c>
      <c r="H17" s="77"/>
      <c r="I17" s="32">
        <v>3814</v>
      </c>
      <c r="J17" s="42"/>
      <c r="K17" s="9">
        <v>8685</v>
      </c>
    </row>
    <row r="18" spans="1:14" ht="20.25" customHeight="1">
      <c r="A18" s="73" t="s">
        <v>19</v>
      </c>
      <c r="B18" s="74"/>
      <c r="C18" s="75"/>
      <c r="D18" s="10">
        <v>5867</v>
      </c>
      <c r="E18" s="38">
        <v>12679</v>
      </c>
      <c r="F18" s="39"/>
      <c r="G18" s="76" t="s">
        <v>20</v>
      </c>
      <c r="H18" s="77"/>
      <c r="I18" s="32">
        <v>4833</v>
      </c>
      <c r="J18" s="42"/>
      <c r="K18" s="9">
        <v>10895</v>
      </c>
    </row>
    <row r="19" spans="1:14" ht="20.25" customHeight="1">
      <c r="A19" s="73" t="s">
        <v>21</v>
      </c>
      <c r="B19" s="74"/>
      <c r="C19" s="75"/>
      <c r="D19" s="10">
        <v>5963</v>
      </c>
      <c r="E19" s="38">
        <v>13254</v>
      </c>
      <c r="F19" s="39"/>
      <c r="G19" s="76" t="s">
        <v>22</v>
      </c>
      <c r="H19" s="77"/>
      <c r="I19" s="32">
        <v>554</v>
      </c>
      <c r="J19" s="42"/>
      <c r="K19" s="9">
        <v>1005</v>
      </c>
    </row>
    <row r="20" spans="1:14" ht="20.25" customHeight="1">
      <c r="A20" s="63" t="s">
        <v>23</v>
      </c>
      <c r="B20" s="64"/>
      <c r="C20" s="65"/>
      <c r="D20" s="10">
        <v>171</v>
      </c>
      <c r="E20" s="38">
        <v>248</v>
      </c>
      <c r="F20" s="39"/>
      <c r="G20" s="71" t="s">
        <v>24</v>
      </c>
      <c r="H20" s="72"/>
      <c r="I20" s="32">
        <v>6082</v>
      </c>
      <c r="J20" s="42"/>
      <c r="K20" s="9">
        <v>13280</v>
      </c>
    </row>
    <row r="21" spans="1:14" ht="20.25" customHeight="1">
      <c r="A21" s="63" t="s">
        <v>25</v>
      </c>
      <c r="B21" s="64"/>
      <c r="C21" s="65"/>
      <c r="D21" s="10">
        <v>434</v>
      </c>
      <c r="E21" s="38">
        <v>896</v>
      </c>
      <c r="F21" s="39"/>
      <c r="G21" s="71" t="s">
        <v>26</v>
      </c>
      <c r="H21" s="72"/>
      <c r="I21" s="32">
        <v>1566</v>
      </c>
      <c r="J21" s="42"/>
      <c r="K21" s="9">
        <v>3003</v>
      </c>
    </row>
    <row r="22" spans="1:14" ht="20.25" customHeight="1">
      <c r="A22" s="67" t="s">
        <v>27</v>
      </c>
      <c r="B22" s="68"/>
      <c r="C22" s="69"/>
      <c r="D22" s="10">
        <v>992</v>
      </c>
      <c r="E22" s="38">
        <v>2147</v>
      </c>
      <c r="F22" s="39"/>
      <c r="G22" s="70" t="s">
        <v>28</v>
      </c>
      <c r="H22" s="70"/>
      <c r="I22" s="32">
        <v>691</v>
      </c>
      <c r="J22" s="42"/>
      <c r="K22" s="9">
        <v>1233</v>
      </c>
    </row>
    <row r="23" spans="1:14" ht="20.25" customHeight="1">
      <c r="A23" s="63" t="s">
        <v>29</v>
      </c>
      <c r="B23" s="64"/>
      <c r="C23" s="65"/>
      <c r="D23" s="10">
        <v>1064</v>
      </c>
      <c r="E23" s="38">
        <v>2481</v>
      </c>
      <c r="F23" s="39"/>
      <c r="G23" s="66" t="s">
        <v>30</v>
      </c>
      <c r="H23" s="66"/>
      <c r="I23" s="32">
        <v>1997</v>
      </c>
      <c r="J23" s="42"/>
      <c r="K23" s="11">
        <v>4351</v>
      </c>
      <c r="L23" s="26"/>
      <c r="M23" s="14"/>
      <c r="N23" s="27"/>
    </row>
    <row r="24" spans="1:14" ht="15" customHeight="1">
      <c r="A24" s="13" t="s">
        <v>48</v>
      </c>
      <c r="E24" s="12"/>
      <c r="F24" s="12"/>
      <c r="K24" s="14"/>
    </row>
    <row r="25" spans="1:14" ht="21" customHeight="1">
      <c r="E25" s="15"/>
      <c r="F25" s="15"/>
      <c r="G25" s="15"/>
      <c r="H25" s="15"/>
      <c r="I25" s="15"/>
      <c r="J25" s="15"/>
      <c r="K25" s="16"/>
    </row>
    <row r="26" spans="1:14" ht="13.5" customHeight="1">
      <c r="A26" s="48" t="s">
        <v>63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4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4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62</v>
      </c>
    </row>
    <row r="29" spans="1:14" ht="18.75" customHeight="1">
      <c r="A29" s="38">
        <v>43734</v>
      </c>
      <c r="B29" s="39"/>
      <c r="C29" s="53">
        <f>ROUND(A29/C9,4)</f>
        <v>0.30809999999999998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3254</v>
      </c>
    </row>
    <row r="30" spans="1:14" ht="15" customHeight="1">
      <c r="A30" s="19" t="s">
        <v>58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4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4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61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56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A26:B28"/>
    <mergeCell ref="C26:J26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C5:E6"/>
    <mergeCell ref="F5:G6"/>
    <mergeCell ref="H5:I6"/>
    <mergeCell ref="J5:K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5" ht="29.25" customHeight="1">
      <c r="A1" s="100" t="s">
        <v>67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5">
      <c r="A3" s="2"/>
      <c r="B3" s="2"/>
      <c r="C3" s="2"/>
      <c r="D3" s="2"/>
      <c r="E3" s="2"/>
      <c r="F3" s="2"/>
      <c r="G3" s="2"/>
      <c r="H3" s="2"/>
      <c r="K3" s="3"/>
    </row>
    <row r="4" spans="1:15" ht="16.5" customHeight="1">
      <c r="A4" s="102" t="s">
        <v>66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5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5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5" ht="19.5" customHeight="1">
      <c r="A7" s="92" t="s">
        <v>1</v>
      </c>
      <c r="B7" s="8" t="s">
        <v>2</v>
      </c>
      <c r="C7" s="95">
        <v>67355</v>
      </c>
      <c r="D7" s="96"/>
      <c r="E7" s="97"/>
      <c r="F7" s="98">
        <v>580</v>
      </c>
      <c r="G7" s="99"/>
      <c r="H7" s="89">
        <f>C7+F7</f>
        <v>67935</v>
      </c>
      <c r="I7" s="90"/>
      <c r="J7" s="91">
        <v>-724</v>
      </c>
      <c r="K7" s="91"/>
      <c r="O7" s="25"/>
    </row>
    <row r="8" spans="1:15" ht="19.5" customHeight="1">
      <c r="A8" s="93"/>
      <c r="B8" s="8" t="s">
        <v>3</v>
      </c>
      <c r="C8" s="95">
        <v>74530</v>
      </c>
      <c r="D8" s="96"/>
      <c r="E8" s="97"/>
      <c r="F8" s="98">
        <v>985</v>
      </c>
      <c r="G8" s="99"/>
      <c r="H8" s="89">
        <f>C8+F8</f>
        <v>75515</v>
      </c>
      <c r="I8" s="90"/>
      <c r="J8" s="91">
        <v>-670</v>
      </c>
      <c r="K8" s="91"/>
    </row>
    <row r="9" spans="1:15" ht="19.5" customHeight="1">
      <c r="A9" s="94"/>
      <c r="B9" s="8" t="s">
        <v>4</v>
      </c>
      <c r="C9" s="95">
        <v>141885</v>
      </c>
      <c r="D9" s="96"/>
      <c r="E9" s="97"/>
      <c r="F9" s="98">
        <v>1565</v>
      </c>
      <c r="G9" s="99"/>
      <c r="H9" s="89">
        <f>C9+F9</f>
        <v>143450</v>
      </c>
      <c r="I9" s="90"/>
      <c r="J9" s="91">
        <f>SUM(J7:K8)</f>
        <v>-1394</v>
      </c>
      <c r="K9" s="91"/>
    </row>
    <row r="10" spans="1:15" ht="19.5" customHeight="1">
      <c r="A10" s="46" t="s">
        <v>5</v>
      </c>
      <c r="B10" s="52"/>
      <c r="C10" s="84">
        <v>66052</v>
      </c>
      <c r="D10" s="85"/>
      <c r="E10" s="86"/>
      <c r="F10" s="87">
        <v>755</v>
      </c>
      <c r="G10" s="88"/>
      <c r="H10" s="89">
        <f>C10+F10</f>
        <v>66807</v>
      </c>
      <c r="I10" s="90"/>
      <c r="J10" s="91">
        <v>-154</v>
      </c>
      <c r="K10" s="91"/>
    </row>
    <row r="11" spans="1:15" ht="10.5" customHeight="1"/>
    <row r="12" spans="1:15" ht="19.5" customHeight="1">
      <c r="A12" s="46" t="s">
        <v>65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64</v>
      </c>
      <c r="J12" s="82"/>
      <c r="K12" s="8" t="s">
        <v>8</v>
      </c>
    </row>
    <row r="13" spans="1:15" ht="20.25" customHeight="1">
      <c r="A13" s="81" t="s">
        <v>9</v>
      </c>
      <c r="B13" s="81"/>
      <c r="C13" s="81"/>
      <c r="D13" s="10">
        <v>5335</v>
      </c>
      <c r="E13" s="32">
        <v>11397</v>
      </c>
      <c r="F13" s="42"/>
      <c r="G13" s="67" t="s">
        <v>10</v>
      </c>
      <c r="H13" s="69"/>
      <c r="I13" s="32">
        <v>686</v>
      </c>
      <c r="J13" s="42"/>
      <c r="K13" s="9">
        <v>1422</v>
      </c>
    </row>
    <row r="14" spans="1:15" ht="20.25" customHeight="1">
      <c r="A14" s="81" t="s">
        <v>11</v>
      </c>
      <c r="B14" s="81"/>
      <c r="C14" s="81"/>
      <c r="D14" s="10">
        <v>4617</v>
      </c>
      <c r="E14" s="38">
        <v>10914</v>
      </c>
      <c r="F14" s="39"/>
      <c r="G14" s="67" t="s">
        <v>12</v>
      </c>
      <c r="H14" s="69"/>
      <c r="I14" s="32">
        <v>688</v>
      </c>
      <c r="J14" s="42"/>
      <c r="K14" s="9">
        <v>1514</v>
      </c>
    </row>
    <row r="15" spans="1:15" ht="20.25" customHeight="1">
      <c r="A15" s="78" t="s">
        <v>13</v>
      </c>
      <c r="B15" s="79"/>
      <c r="C15" s="80"/>
      <c r="D15" s="10">
        <v>12598</v>
      </c>
      <c r="E15" s="38">
        <v>25773</v>
      </c>
      <c r="F15" s="39"/>
      <c r="G15" s="67" t="s">
        <v>14</v>
      </c>
      <c r="H15" s="69"/>
      <c r="I15" s="32">
        <v>327</v>
      </c>
      <c r="J15" s="42"/>
      <c r="K15" s="9">
        <v>644</v>
      </c>
      <c r="L15" s="2"/>
    </row>
    <row r="16" spans="1:15" ht="20.25" customHeight="1">
      <c r="A16" s="73" t="s">
        <v>15</v>
      </c>
      <c r="B16" s="74"/>
      <c r="C16" s="75"/>
      <c r="D16" s="10">
        <v>985</v>
      </c>
      <c r="E16" s="38">
        <v>1982</v>
      </c>
      <c r="F16" s="39"/>
      <c r="G16" s="67" t="s">
        <v>16</v>
      </c>
      <c r="H16" s="69"/>
      <c r="I16" s="32">
        <v>2165</v>
      </c>
      <c r="J16" s="42"/>
      <c r="K16" s="9">
        <v>4901</v>
      </c>
      <c r="L16" s="24"/>
      <c r="M16" s="12"/>
    </row>
    <row r="17" spans="1:14" ht="20.25" customHeight="1">
      <c r="A17" s="73" t="s">
        <v>17</v>
      </c>
      <c r="B17" s="74"/>
      <c r="C17" s="75"/>
      <c r="D17" s="10">
        <v>4609</v>
      </c>
      <c r="E17" s="38">
        <v>9190</v>
      </c>
      <c r="F17" s="39"/>
      <c r="G17" s="76" t="s">
        <v>18</v>
      </c>
      <c r="H17" s="77"/>
      <c r="I17" s="32">
        <v>3819</v>
      </c>
      <c r="J17" s="42"/>
      <c r="K17" s="9">
        <v>8690</v>
      </c>
    </row>
    <row r="18" spans="1:14" ht="20.25" customHeight="1">
      <c r="A18" s="73" t="s">
        <v>19</v>
      </c>
      <c r="B18" s="74"/>
      <c r="C18" s="75"/>
      <c r="D18" s="10">
        <v>5871</v>
      </c>
      <c r="E18" s="38">
        <v>12675</v>
      </c>
      <c r="F18" s="39"/>
      <c r="G18" s="76" t="s">
        <v>20</v>
      </c>
      <c r="H18" s="77"/>
      <c r="I18" s="32">
        <v>4842</v>
      </c>
      <c r="J18" s="42"/>
      <c r="K18" s="9">
        <v>10915</v>
      </c>
    </row>
    <row r="19" spans="1:14" ht="20.25" customHeight="1">
      <c r="A19" s="73" t="s">
        <v>21</v>
      </c>
      <c r="B19" s="74"/>
      <c r="C19" s="75"/>
      <c r="D19" s="10">
        <v>5980</v>
      </c>
      <c r="E19" s="38">
        <v>13277</v>
      </c>
      <c r="F19" s="39"/>
      <c r="G19" s="76" t="s">
        <v>22</v>
      </c>
      <c r="H19" s="77"/>
      <c r="I19" s="32">
        <v>551</v>
      </c>
      <c r="J19" s="42"/>
      <c r="K19" s="9">
        <v>997</v>
      </c>
    </row>
    <row r="20" spans="1:14" ht="20.25" customHeight="1">
      <c r="A20" s="63" t="s">
        <v>23</v>
      </c>
      <c r="B20" s="64"/>
      <c r="C20" s="65"/>
      <c r="D20" s="10">
        <v>171</v>
      </c>
      <c r="E20" s="38">
        <v>248</v>
      </c>
      <c r="F20" s="39"/>
      <c r="G20" s="71" t="s">
        <v>24</v>
      </c>
      <c r="H20" s="72"/>
      <c r="I20" s="32">
        <v>6081</v>
      </c>
      <c r="J20" s="42"/>
      <c r="K20" s="9">
        <v>13276</v>
      </c>
    </row>
    <row r="21" spans="1:14" ht="20.25" customHeight="1">
      <c r="A21" s="63" t="s">
        <v>25</v>
      </c>
      <c r="B21" s="64"/>
      <c r="C21" s="65"/>
      <c r="D21" s="10">
        <v>430</v>
      </c>
      <c r="E21" s="38">
        <v>884</v>
      </c>
      <c r="F21" s="39"/>
      <c r="G21" s="71" t="s">
        <v>26</v>
      </c>
      <c r="H21" s="72"/>
      <c r="I21" s="32">
        <v>1562</v>
      </c>
      <c r="J21" s="42"/>
      <c r="K21" s="9">
        <v>2995</v>
      </c>
    </row>
    <row r="22" spans="1:14" ht="20.25" customHeight="1">
      <c r="A22" s="67" t="s">
        <v>27</v>
      </c>
      <c r="B22" s="68"/>
      <c r="C22" s="69"/>
      <c r="D22" s="10">
        <v>990</v>
      </c>
      <c r="E22" s="38">
        <v>2145</v>
      </c>
      <c r="F22" s="39"/>
      <c r="G22" s="70" t="s">
        <v>28</v>
      </c>
      <c r="H22" s="70"/>
      <c r="I22" s="32">
        <v>690</v>
      </c>
      <c r="J22" s="42"/>
      <c r="K22" s="9">
        <v>1227</v>
      </c>
    </row>
    <row r="23" spans="1:14" ht="20.25" customHeight="1">
      <c r="A23" s="63" t="s">
        <v>29</v>
      </c>
      <c r="B23" s="64"/>
      <c r="C23" s="65"/>
      <c r="D23" s="10">
        <v>1062</v>
      </c>
      <c r="E23" s="38">
        <v>2472</v>
      </c>
      <c r="F23" s="39"/>
      <c r="G23" s="66" t="s">
        <v>30</v>
      </c>
      <c r="H23" s="66"/>
      <c r="I23" s="32">
        <v>1993</v>
      </c>
      <c r="J23" s="42"/>
      <c r="K23" s="11">
        <v>4347</v>
      </c>
      <c r="L23" s="26"/>
      <c r="M23" s="14"/>
      <c r="N23" s="27"/>
    </row>
    <row r="24" spans="1:14" ht="15" customHeight="1">
      <c r="A24" s="13" t="s">
        <v>48</v>
      </c>
      <c r="E24" s="12"/>
      <c r="F24" s="12"/>
      <c r="K24" s="14"/>
    </row>
    <row r="25" spans="1:14" ht="21" customHeight="1">
      <c r="E25" s="15"/>
      <c r="F25" s="15"/>
      <c r="G25" s="15"/>
      <c r="H25" s="15"/>
      <c r="I25" s="15"/>
      <c r="J25" s="15"/>
      <c r="K25" s="16"/>
    </row>
    <row r="26" spans="1:14" ht="13.5" customHeight="1">
      <c r="A26" s="48" t="s">
        <v>63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4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4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62</v>
      </c>
    </row>
    <row r="29" spans="1:14" ht="18.75" customHeight="1">
      <c r="A29" s="38">
        <v>43816</v>
      </c>
      <c r="B29" s="39"/>
      <c r="C29" s="53">
        <f>ROUND(A29/C9,4)</f>
        <v>0.30880000000000002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3250</v>
      </c>
    </row>
    <row r="30" spans="1:14" ht="15" customHeight="1">
      <c r="A30" s="19" t="s">
        <v>58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4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4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61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56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5" ht="29.25" customHeight="1">
      <c r="A1" s="100" t="s">
        <v>59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5">
      <c r="A3" s="2"/>
      <c r="B3" s="2"/>
      <c r="C3" s="2"/>
      <c r="D3" s="2"/>
      <c r="E3" s="2"/>
      <c r="F3" s="2"/>
      <c r="G3" s="2"/>
      <c r="H3" s="2"/>
      <c r="K3" s="3"/>
    </row>
    <row r="4" spans="1:15" ht="16.5" customHeight="1">
      <c r="A4" s="102" t="s">
        <v>60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5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5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5" ht="19.5" customHeight="1">
      <c r="A7" s="92" t="s">
        <v>1</v>
      </c>
      <c r="B7" s="8" t="s">
        <v>2</v>
      </c>
      <c r="C7" s="95">
        <v>67296</v>
      </c>
      <c r="D7" s="96"/>
      <c r="E7" s="97"/>
      <c r="F7" s="98">
        <v>575</v>
      </c>
      <c r="G7" s="99"/>
      <c r="H7" s="89">
        <f>C7+F7</f>
        <v>67871</v>
      </c>
      <c r="I7" s="90"/>
      <c r="J7" s="91">
        <v>-764</v>
      </c>
      <c r="K7" s="91"/>
      <c r="O7" s="25"/>
    </row>
    <row r="8" spans="1:15" ht="19.5" customHeight="1">
      <c r="A8" s="93"/>
      <c r="B8" s="8" t="s">
        <v>3</v>
      </c>
      <c r="C8" s="95">
        <v>74458</v>
      </c>
      <c r="D8" s="96"/>
      <c r="E8" s="97"/>
      <c r="F8" s="98">
        <v>995</v>
      </c>
      <c r="G8" s="99"/>
      <c r="H8" s="89">
        <f>C8+F8</f>
        <v>75453</v>
      </c>
      <c r="I8" s="90"/>
      <c r="J8" s="91">
        <v>-713</v>
      </c>
      <c r="K8" s="91"/>
    </row>
    <row r="9" spans="1:15" ht="19.5" customHeight="1">
      <c r="A9" s="94"/>
      <c r="B9" s="8" t="s">
        <v>4</v>
      </c>
      <c r="C9" s="95">
        <v>141754</v>
      </c>
      <c r="D9" s="96"/>
      <c r="E9" s="97"/>
      <c r="F9" s="98">
        <v>1570</v>
      </c>
      <c r="G9" s="99"/>
      <c r="H9" s="89">
        <f>C9+F9</f>
        <v>143324</v>
      </c>
      <c r="I9" s="90"/>
      <c r="J9" s="91">
        <f>SUM(J7:K8)</f>
        <v>-1477</v>
      </c>
      <c r="K9" s="91"/>
    </row>
    <row r="10" spans="1:15" ht="19.5" customHeight="1">
      <c r="A10" s="46" t="s">
        <v>5</v>
      </c>
      <c r="B10" s="52"/>
      <c r="C10" s="84">
        <v>66009</v>
      </c>
      <c r="D10" s="85"/>
      <c r="E10" s="86"/>
      <c r="F10" s="87">
        <v>762</v>
      </c>
      <c r="G10" s="88"/>
      <c r="H10" s="89">
        <f>C10+F10</f>
        <v>66771</v>
      </c>
      <c r="I10" s="90"/>
      <c r="J10" s="91">
        <v>-173</v>
      </c>
      <c r="K10" s="91"/>
    </row>
    <row r="11" spans="1:15" ht="10.5" customHeight="1"/>
    <row r="12" spans="1:15" ht="19.5" customHeight="1">
      <c r="A12" s="46" t="s">
        <v>52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57</v>
      </c>
      <c r="J12" s="82"/>
      <c r="K12" s="8" t="s">
        <v>8</v>
      </c>
    </row>
    <row r="13" spans="1:15" ht="20.25" customHeight="1">
      <c r="A13" s="81" t="s">
        <v>9</v>
      </c>
      <c r="B13" s="81"/>
      <c r="C13" s="81"/>
      <c r="D13" s="10">
        <v>5327</v>
      </c>
      <c r="E13" s="32">
        <v>11392</v>
      </c>
      <c r="F13" s="42"/>
      <c r="G13" s="67" t="s">
        <v>10</v>
      </c>
      <c r="H13" s="69"/>
      <c r="I13" s="32">
        <v>683</v>
      </c>
      <c r="J13" s="42"/>
      <c r="K13" s="9">
        <v>1418</v>
      </c>
    </row>
    <row r="14" spans="1:15" ht="20.25" customHeight="1">
      <c r="A14" s="81" t="s">
        <v>11</v>
      </c>
      <c r="B14" s="81"/>
      <c r="C14" s="81"/>
      <c r="D14" s="10">
        <v>4619</v>
      </c>
      <c r="E14" s="38">
        <v>10917</v>
      </c>
      <c r="F14" s="39"/>
      <c r="G14" s="67" t="s">
        <v>12</v>
      </c>
      <c r="H14" s="69"/>
      <c r="I14" s="32">
        <v>689</v>
      </c>
      <c r="J14" s="42"/>
      <c r="K14" s="9">
        <v>1515</v>
      </c>
    </row>
    <row r="15" spans="1:15" ht="20.25" customHeight="1">
      <c r="A15" s="78" t="s">
        <v>13</v>
      </c>
      <c r="B15" s="79"/>
      <c r="C15" s="80"/>
      <c r="D15" s="10">
        <v>12592</v>
      </c>
      <c r="E15" s="38">
        <v>25747</v>
      </c>
      <c r="F15" s="39"/>
      <c r="G15" s="67" t="s">
        <v>14</v>
      </c>
      <c r="H15" s="69"/>
      <c r="I15" s="32">
        <v>326</v>
      </c>
      <c r="J15" s="42"/>
      <c r="K15" s="9">
        <v>643</v>
      </c>
      <c r="L15" s="2"/>
    </row>
    <row r="16" spans="1:15" ht="20.25" customHeight="1">
      <c r="A16" s="73" t="s">
        <v>15</v>
      </c>
      <c r="B16" s="74"/>
      <c r="C16" s="75"/>
      <c r="D16" s="10">
        <v>978</v>
      </c>
      <c r="E16" s="38">
        <v>1973</v>
      </c>
      <c r="F16" s="39"/>
      <c r="G16" s="67" t="s">
        <v>16</v>
      </c>
      <c r="H16" s="69"/>
      <c r="I16" s="32">
        <v>2155</v>
      </c>
      <c r="J16" s="42"/>
      <c r="K16" s="9">
        <v>4881</v>
      </c>
      <c r="L16" s="24"/>
      <c r="M16" s="12"/>
    </row>
    <row r="17" spans="1:14" ht="20.25" customHeight="1">
      <c r="A17" s="73" t="s">
        <v>17</v>
      </c>
      <c r="B17" s="74"/>
      <c r="C17" s="75"/>
      <c r="D17" s="10">
        <v>4606</v>
      </c>
      <c r="E17" s="38">
        <v>9195</v>
      </c>
      <c r="F17" s="39"/>
      <c r="G17" s="76" t="s">
        <v>18</v>
      </c>
      <c r="H17" s="77"/>
      <c r="I17" s="32">
        <v>3813</v>
      </c>
      <c r="J17" s="42"/>
      <c r="K17" s="9">
        <v>8678</v>
      </c>
    </row>
    <row r="18" spans="1:14" ht="20.25" customHeight="1">
      <c r="A18" s="73" t="s">
        <v>19</v>
      </c>
      <c r="B18" s="74"/>
      <c r="C18" s="75"/>
      <c r="D18" s="10">
        <v>5865</v>
      </c>
      <c r="E18" s="38">
        <v>12650</v>
      </c>
      <c r="F18" s="39"/>
      <c r="G18" s="76" t="s">
        <v>20</v>
      </c>
      <c r="H18" s="77"/>
      <c r="I18" s="32">
        <v>4836</v>
      </c>
      <c r="J18" s="42"/>
      <c r="K18" s="9">
        <v>10908</v>
      </c>
    </row>
    <row r="19" spans="1:14" ht="20.25" customHeight="1">
      <c r="A19" s="73" t="s">
        <v>21</v>
      </c>
      <c r="B19" s="74"/>
      <c r="C19" s="75"/>
      <c r="D19" s="10">
        <v>5982</v>
      </c>
      <c r="E19" s="38">
        <v>13265</v>
      </c>
      <c r="F19" s="39"/>
      <c r="G19" s="76" t="s">
        <v>22</v>
      </c>
      <c r="H19" s="77"/>
      <c r="I19" s="32">
        <v>548</v>
      </c>
      <c r="J19" s="42"/>
      <c r="K19" s="9">
        <v>992</v>
      </c>
    </row>
    <row r="20" spans="1:14" ht="20.25" customHeight="1">
      <c r="A20" s="63" t="s">
        <v>23</v>
      </c>
      <c r="B20" s="64"/>
      <c r="C20" s="65"/>
      <c r="D20" s="10">
        <v>171</v>
      </c>
      <c r="E20" s="38">
        <v>248</v>
      </c>
      <c r="F20" s="39"/>
      <c r="G20" s="71" t="s">
        <v>24</v>
      </c>
      <c r="H20" s="72"/>
      <c r="I20" s="32">
        <v>6087</v>
      </c>
      <c r="J20" s="42"/>
      <c r="K20" s="9">
        <v>13268</v>
      </c>
    </row>
    <row r="21" spans="1:14" ht="20.25" customHeight="1">
      <c r="A21" s="63" t="s">
        <v>25</v>
      </c>
      <c r="B21" s="64"/>
      <c r="C21" s="65"/>
      <c r="D21" s="10">
        <v>431</v>
      </c>
      <c r="E21" s="38">
        <v>879</v>
      </c>
      <c r="F21" s="39"/>
      <c r="G21" s="71" t="s">
        <v>26</v>
      </c>
      <c r="H21" s="72"/>
      <c r="I21" s="32">
        <v>1559</v>
      </c>
      <c r="J21" s="42"/>
      <c r="K21" s="9">
        <v>2991</v>
      </c>
    </row>
    <row r="22" spans="1:14" ht="20.25" customHeight="1">
      <c r="A22" s="67" t="s">
        <v>27</v>
      </c>
      <c r="B22" s="68"/>
      <c r="C22" s="69"/>
      <c r="D22" s="10">
        <v>997</v>
      </c>
      <c r="E22" s="38">
        <v>2157</v>
      </c>
      <c r="F22" s="39"/>
      <c r="G22" s="70" t="s">
        <v>28</v>
      </c>
      <c r="H22" s="70"/>
      <c r="I22" s="32">
        <v>691</v>
      </c>
      <c r="J22" s="42"/>
      <c r="K22" s="9">
        <v>1228</v>
      </c>
    </row>
    <row r="23" spans="1:14" ht="20.25" customHeight="1">
      <c r="A23" s="63" t="s">
        <v>29</v>
      </c>
      <c r="B23" s="64"/>
      <c r="C23" s="65"/>
      <c r="D23" s="10">
        <v>1061</v>
      </c>
      <c r="E23" s="38">
        <v>2462</v>
      </c>
      <c r="F23" s="39"/>
      <c r="G23" s="66" t="s">
        <v>30</v>
      </c>
      <c r="H23" s="66"/>
      <c r="I23" s="32">
        <v>1993</v>
      </c>
      <c r="J23" s="42"/>
      <c r="K23" s="11">
        <v>4347</v>
      </c>
      <c r="L23" s="26"/>
      <c r="M23" s="26"/>
      <c r="N23" s="27"/>
    </row>
    <row r="24" spans="1:14" ht="15" customHeight="1">
      <c r="A24" s="13" t="s">
        <v>48</v>
      </c>
      <c r="E24" s="12"/>
      <c r="F24" s="12"/>
      <c r="K24" s="14"/>
    </row>
    <row r="25" spans="1:14" ht="21" customHeight="1">
      <c r="E25" s="15"/>
      <c r="F25" s="15"/>
      <c r="G25" s="15"/>
      <c r="H25" s="15"/>
      <c r="I25" s="15"/>
      <c r="J25" s="15"/>
      <c r="K25" s="16"/>
    </row>
    <row r="26" spans="1:14" ht="13.5" customHeight="1">
      <c r="A26" s="48" t="s">
        <v>53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4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4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54</v>
      </c>
    </row>
    <row r="29" spans="1:14" ht="18.75" customHeight="1">
      <c r="A29" s="38">
        <v>43905</v>
      </c>
      <c r="B29" s="39"/>
      <c r="C29" s="53">
        <f>ROUND(A29/C9,4)</f>
        <v>0.30969999999999998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3195</v>
      </c>
    </row>
    <row r="30" spans="1:14" ht="15" customHeight="1">
      <c r="A30" s="19" t="s">
        <v>58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4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4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55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56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2:C12"/>
    <mergeCell ref="E12:F12"/>
    <mergeCell ref="G12:H12"/>
    <mergeCell ref="I12:J12"/>
    <mergeCell ref="A13:C13"/>
    <mergeCell ref="E13:F13"/>
    <mergeCell ref="G13:H13"/>
    <mergeCell ref="I13:J13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7:C17"/>
    <mergeCell ref="E17:F17"/>
    <mergeCell ref="G17:H17"/>
    <mergeCell ref="I17:J17"/>
    <mergeCell ref="A14:C14"/>
    <mergeCell ref="E14:F14"/>
    <mergeCell ref="G14:H14"/>
    <mergeCell ref="I14:J14"/>
    <mergeCell ref="A15:C15"/>
    <mergeCell ref="E15:F15"/>
    <mergeCell ref="G15:H15"/>
    <mergeCell ref="I15:J15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26:B28"/>
    <mergeCell ref="C26:J26"/>
    <mergeCell ref="K26:K27"/>
    <mergeCell ref="C27:D28"/>
    <mergeCell ref="E27:J27"/>
    <mergeCell ref="E28:F28"/>
    <mergeCell ref="G28:H28"/>
    <mergeCell ref="I28:J28"/>
    <mergeCell ref="A22:C22"/>
    <mergeCell ref="E22:F22"/>
    <mergeCell ref="G22:H22"/>
    <mergeCell ref="I22:J22"/>
    <mergeCell ref="A23:C23"/>
    <mergeCell ref="E23:F23"/>
    <mergeCell ref="G23:H23"/>
    <mergeCell ref="I23:J23"/>
    <mergeCell ref="A34:B34"/>
    <mergeCell ref="I29:J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I32:J33"/>
    <mergeCell ref="C33:D33"/>
    <mergeCell ref="E33:F33"/>
    <mergeCell ref="G33:H33"/>
    <mergeCell ref="C34:D34"/>
    <mergeCell ref="E34:F34"/>
    <mergeCell ref="G34:H34"/>
    <mergeCell ref="A29:B29"/>
    <mergeCell ref="C29:D29"/>
    <mergeCell ref="E29:F29"/>
    <mergeCell ref="G29:H29"/>
    <mergeCell ref="A32:B33"/>
    <mergeCell ref="C32:H3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15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100" t="s">
        <v>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102" t="s">
        <v>85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2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2" ht="19.5" customHeight="1">
      <c r="A7" s="92" t="s">
        <v>1</v>
      </c>
      <c r="B7" s="8" t="s">
        <v>2</v>
      </c>
      <c r="C7" s="95">
        <v>67956</v>
      </c>
      <c r="D7" s="96"/>
      <c r="E7" s="97"/>
      <c r="F7" s="98">
        <v>601</v>
      </c>
      <c r="G7" s="99"/>
      <c r="H7" s="89">
        <f>C7+F7</f>
        <v>68557</v>
      </c>
      <c r="I7" s="90"/>
      <c r="J7" s="83">
        <v>-637</v>
      </c>
      <c r="K7" s="83"/>
    </row>
    <row r="8" spans="1:12" ht="19.5" customHeight="1">
      <c r="A8" s="93"/>
      <c r="B8" s="8" t="s">
        <v>3</v>
      </c>
      <c r="C8" s="95">
        <v>75056</v>
      </c>
      <c r="D8" s="96"/>
      <c r="E8" s="97"/>
      <c r="F8" s="98">
        <v>998</v>
      </c>
      <c r="G8" s="99"/>
      <c r="H8" s="89">
        <f>C8+F8</f>
        <v>76054</v>
      </c>
      <c r="I8" s="90"/>
      <c r="J8" s="83">
        <v>-776</v>
      </c>
      <c r="K8" s="83"/>
    </row>
    <row r="9" spans="1:12" ht="19.5" customHeight="1">
      <c r="A9" s="94"/>
      <c r="B9" s="8" t="s">
        <v>4</v>
      </c>
      <c r="C9" s="95">
        <f>C7+C8</f>
        <v>143012</v>
      </c>
      <c r="D9" s="96"/>
      <c r="E9" s="97"/>
      <c r="F9" s="98">
        <f>F7+F8</f>
        <v>1599</v>
      </c>
      <c r="G9" s="99"/>
      <c r="H9" s="89">
        <f>C9+F9</f>
        <v>144611</v>
      </c>
      <c r="I9" s="90"/>
      <c r="J9" s="83">
        <f>SUM(J7:K8)</f>
        <v>-1413</v>
      </c>
      <c r="K9" s="83"/>
    </row>
    <row r="10" spans="1:12" ht="19.5" customHeight="1">
      <c r="A10" s="46" t="s">
        <v>5</v>
      </c>
      <c r="B10" s="52"/>
      <c r="C10" s="84">
        <v>66072</v>
      </c>
      <c r="D10" s="85"/>
      <c r="E10" s="86"/>
      <c r="F10" s="87">
        <v>782</v>
      </c>
      <c r="G10" s="88"/>
      <c r="H10" s="89">
        <f>C10+F10</f>
        <v>66854</v>
      </c>
      <c r="I10" s="90"/>
      <c r="J10" s="91">
        <v>-90</v>
      </c>
      <c r="K10" s="91"/>
    </row>
    <row r="11" spans="1:12" ht="10.5" customHeight="1"/>
    <row r="12" spans="1:12" ht="19.5" customHeight="1">
      <c r="A12" s="46" t="s">
        <v>65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64</v>
      </c>
      <c r="J12" s="82"/>
      <c r="K12" s="8" t="s">
        <v>8</v>
      </c>
    </row>
    <row r="13" spans="1:12" ht="20.25" customHeight="1">
      <c r="A13" s="81" t="s">
        <v>9</v>
      </c>
      <c r="B13" s="81"/>
      <c r="C13" s="81"/>
      <c r="D13" s="10">
        <v>5283</v>
      </c>
      <c r="E13" s="32">
        <v>11352</v>
      </c>
      <c r="F13" s="42"/>
      <c r="G13" s="67" t="s">
        <v>10</v>
      </c>
      <c r="H13" s="69"/>
      <c r="I13" s="32">
        <v>693</v>
      </c>
      <c r="J13" s="42"/>
      <c r="K13" s="9">
        <v>1450</v>
      </c>
    </row>
    <row r="14" spans="1:12" ht="20.25" customHeight="1">
      <c r="A14" s="81" t="s">
        <v>11</v>
      </c>
      <c r="B14" s="81"/>
      <c r="C14" s="81"/>
      <c r="D14" s="10">
        <v>4650</v>
      </c>
      <c r="E14" s="38">
        <v>11068</v>
      </c>
      <c r="F14" s="39"/>
      <c r="G14" s="67" t="s">
        <v>12</v>
      </c>
      <c r="H14" s="69"/>
      <c r="I14" s="32">
        <v>691</v>
      </c>
      <c r="J14" s="42"/>
      <c r="K14" s="9">
        <v>1546</v>
      </c>
    </row>
    <row r="15" spans="1:12" ht="20.25" customHeight="1">
      <c r="A15" s="78" t="s">
        <v>13</v>
      </c>
      <c r="B15" s="79"/>
      <c r="C15" s="80"/>
      <c r="D15" s="10">
        <v>12615</v>
      </c>
      <c r="E15" s="38">
        <v>25998</v>
      </c>
      <c r="F15" s="39"/>
      <c r="G15" s="67" t="s">
        <v>14</v>
      </c>
      <c r="H15" s="69"/>
      <c r="I15" s="32">
        <v>319</v>
      </c>
      <c r="J15" s="42"/>
      <c r="K15" s="9">
        <v>645</v>
      </c>
      <c r="L15" s="2"/>
    </row>
    <row r="16" spans="1:12" ht="20.25" customHeight="1">
      <c r="A16" s="73" t="s">
        <v>15</v>
      </c>
      <c r="B16" s="74"/>
      <c r="C16" s="75"/>
      <c r="D16" s="10">
        <v>980</v>
      </c>
      <c r="E16" s="38">
        <v>1988</v>
      </c>
      <c r="F16" s="39"/>
      <c r="G16" s="67" t="s">
        <v>16</v>
      </c>
      <c r="H16" s="69"/>
      <c r="I16" s="32">
        <v>2150</v>
      </c>
      <c r="J16" s="42"/>
      <c r="K16" s="9">
        <v>4892</v>
      </c>
    </row>
    <row r="17" spans="1:13" ht="20.25" customHeight="1">
      <c r="A17" s="73" t="s">
        <v>17</v>
      </c>
      <c r="B17" s="74"/>
      <c r="C17" s="75"/>
      <c r="D17" s="10">
        <v>4663</v>
      </c>
      <c r="E17" s="38">
        <v>9290</v>
      </c>
      <c r="F17" s="39"/>
      <c r="G17" s="76" t="s">
        <v>18</v>
      </c>
      <c r="H17" s="77"/>
      <c r="I17" s="32">
        <v>3811</v>
      </c>
      <c r="J17" s="42"/>
      <c r="K17" s="9">
        <v>8761</v>
      </c>
    </row>
    <row r="18" spans="1:13" ht="20.25" customHeight="1">
      <c r="A18" s="73" t="s">
        <v>19</v>
      </c>
      <c r="B18" s="74"/>
      <c r="C18" s="75"/>
      <c r="D18" s="10">
        <v>5747</v>
      </c>
      <c r="E18" s="38">
        <v>12599</v>
      </c>
      <c r="F18" s="39"/>
      <c r="G18" s="76" t="s">
        <v>20</v>
      </c>
      <c r="H18" s="77"/>
      <c r="I18" s="32">
        <v>4833</v>
      </c>
      <c r="J18" s="42"/>
      <c r="K18" s="9">
        <v>10955</v>
      </c>
    </row>
    <row r="19" spans="1:13" ht="20.25" customHeight="1">
      <c r="A19" s="73" t="s">
        <v>21</v>
      </c>
      <c r="B19" s="74"/>
      <c r="C19" s="75"/>
      <c r="D19" s="10">
        <v>6055</v>
      </c>
      <c r="E19" s="38">
        <v>13506</v>
      </c>
      <c r="F19" s="39"/>
      <c r="G19" s="76" t="s">
        <v>22</v>
      </c>
      <c r="H19" s="77"/>
      <c r="I19" s="32">
        <v>576</v>
      </c>
      <c r="J19" s="42"/>
      <c r="K19" s="9">
        <v>1039</v>
      </c>
    </row>
    <row r="20" spans="1:13" ht="20.25" customHeight="1">
      <c r="A20" s="63" t="s">
        <v>23</v>
      </c>
      <c r="B20" s="64"/>
      <c r="C20" s="65"/>
      <c r="D20" s="10">
        <v>173</v>
      </c>
      <c r="E20" s="38">
        <v>251</v>
      </c>
      <c r="F20" s="39"/>
      <c r="G20" s="71" t="s">
        <v>24</v>
      </c>
      <c r="H20" s="72"/>
      <c r="I20" s="32">
        <v>6089</v>
      </c>
      <c r="J20" s="42"/>
      <c r="K20" s="9">
        <v>13428</v>
      </c>
    </row>
    <row r="21" spans="1:13" ht="20.25" customHeight="1">
      <c r="A21" s="63" t="s">
        <v>25</v>
      </c>
      <c r="B21" s="64"/>
      <c r="C21" s="65"/>
      <c r="D21" s="10">
        <v>430</v>
      </c>
      <c r="E21" s="38">
        <v>892</v>
      </c>
      <c r="F21" s="39"/>
      <c r="G21" s="71" t="s">
        <v>26</v>
      </c>
      <c r="H21" s="72"/>
      <c r="I21" s="32">
        <v>1584</v>
      </c>
      <c r="J21" s="42"/>
      <c r="K21" s="9">
        <v>3079</v>
      </c>
    </row>
    <row r="22" spans="1:13" ht="20.25" customHeight="1">
      <c r="A22" s="67" t="s">
        <v>27</v>
      </c>
      <c r="B22" s="68"/>
      <c r="C22" s="69"/>
      <c r="D22" s="10">
        <v>964</v>
      </c>
      <c r="E22" s="38">
        <v>2120</v>
      </c>
      <c r="F22" s="39"/>
      <c r="G22" s="70" t="s">
        <v>28</v>
      </c>
      <c r="H22" s="70"/>
      <c r="I22" s="32">
        <v>703</v>
      </c>
      <c r="J22" s="42"/>
      <c r="K22" s="9">
        <v>1272</v>
      </c>
    </row>
    <row r="23" spans="1:13" ht="20.25" customHeight="1">
      <c r="A23" s="63" t="s">
        <v>29</v>
      </c>
      <c r="B23" s="64"/>
      <c r="C23" s="65"/>
      <c r="D23" s="10">
        <v>1054</v>
      </c>
      <c r="E23" s="38">
        <v>2467</v>
      </c>
      <c r="F23" s="39"/>
      <c r="G23" s="66" t="s">
        <v>30</v>
      </c>
      <c r="H23" s="66"/>
      <c r="I23" s="32">
        <v>2009</v>
      </c>
      <c r="J23" s="42"/>
      <c r="K23" s="11">
        <v>4414</v>
      </c>
      <c r="L23" s="12"/>
      <c r="M23" s="12"/>
    </row>
    <row r="24" spans="1:13" ht="15" customHeight="1">
      <c r="A24" s="13" t="s">
        <v>48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8" t="s">
        <v>63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3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3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62</v>
      </c>
    </row>
    <row r="29" spans="1:13" ht="18.75" customHeight="1">
      <c r="A29" s="38">
        <v>43062</v>
      </c>
      <c r="B29" s="39"/>
      <c r="C29" s="53">
        <f>ROUND(A29/C9,4)</f>
        <v>0.30109999999999998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3311</v>
      </c>
    </row>
    <row r="30" spans="1:13" ht="15" customHeight="1">
      <c r="A30" s="19" t="s">
        <v>82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61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56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4">
    <mergeCell ref="F7:G7"/>
    <mergeCell ref="H7:I7"/>
    <mergeCell ref="A1:K1"/>
    <mergeCell ref="A4:K4"/>
    <mergeCell ref="H5:I6"/>
    <mergeCell ref="J5:K6"/>
    <mergeCell ref="C5:E6"/>
    <mergeCell ref="F5:G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11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15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100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102" t="s">
        <v>83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2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2" ht="19.5" customHeight="1">
      <c r="A7" s="92" t="s">
        <v>1</v>
      </c>
      <c r="B7" s="8" t="s">
        <v>2</v>
      </c>
      <c r="C7" s="95">
        <v>67889</v>
      </c>
      <c r="D7" s="96"/>
      <c r="E7" s="97"/>
      <c r="F7" s="98">
        <v>591</v>
      </c>
      <c r="G7" s="99"/>
      <c r="H7" s="89">
        <f>C7+F7</f>
        <v>68480</v>
      </c>
      <c r="I7" s="90"/>
      <c r="J7" s="83">
        <v>-655</v>
      </c>
      <c r="K7" s="83"/>
    </row>
    <row r="8" spans="1:12" ht="19.5" customHeight="1">
      <c r="A8" s="93"/>
      <c r="B8" s="8" t="s">
        <v>3</v>
      </c>
      <c r="C8" s="95">
        <v>75006</v>
      </c>
      <c r="D8" s="96"/>
      <c r="E8" s="97"/>
      <c r="F8" s="98">
        <v>997</v>
      </c>
      <c r="G8" s="99"/>
      <c r="H8" s="89">
        <f>C8+F8</f>
        <v>76003</v>
      </c>
      <c r="I8" s="90"/>
      <c r="J8" s="83">
        <v>-791</v>
      </c>
      <c r="K8" s="83"/>
    </row>
    <row r="9" spans="1:12" ht="19.5" customHeight="1">
      <c r="A9" s="94"/>
      <c r="B9" s="8" t="s">
        <v>4</v>
      </c>
      <c r="C9" s="95">
        <f>C7+C8</f>
        <v>142895</v>
      </c>
      <c r="D9" s="96"/>
      <c r="E9" s="97"/>
      <c r="F9" s="98">
        <f>F7+F8</f>
        <v>1588</v>
      </c>
      <c r="G9" s="99"/>
      <c r="H9" s="89">
        <f>C9+F9</f>
        <v>144483</v>
      </c>
      <c r="I9" s="90"/>
      <c r="J9" s="83">
        <f>SUM(J7:K8)</f>
        <v>-1446</v>
      </c>
      <c r="K9" s="83"/>
    </row>
    <row r="10" spans="1:12" ht="19.5" customHeight="1">
      <c r="A10" s="46" t="s">
        <v>5</v>
      </c>
      <c r="B10" s="52"/>
      <c r="C10" s="84">
        <v>66022</v>
      </c>
      <c r="D10" s="85"/>
      <c r="E10" s="86"/>
      <c r="F10" s="87">
        <v>773</v>
      </c>
      <c r="G10" s="88"/>
      <c r="H10" s="89">
        <f>C10+F10</f>
        <v>66795</v>
      </c>
      <c r="I10" s="90"/>
      <c r="J10" s="91">
        <v>-127</v>
      </c>
      <c r="K10" s="91"/>
    </row>
    <row r="11" spans="1:12" ht="10.5" customHeight="1"/>
    <row r="12" spans="1:12" ht="19.5" customHeight="1">
      <c r="A12" s="46" t="s">
        <v>65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64</v>
      </c>
      <c r="J12" s="82"/>
      <c r="K12" s="8" t="s">
        <v>8</v>
      </c>
    </row>
    <row r="13" spans="1:12" ht="20.25" customHeight="1">
      <c r="A13" s="81" t="s">
        <v>9</v>
      </c>
      <c r="B13" s="81"/>
      <c r="C13" s="81"/>
      <c r="D13" s="10">
        <v>5295</v>
      </c>
      <c r="E13" s="32">
        <v>11372</v>
      </c>
      <c r="F13" s="42"/>
      <c r="G13" s="67" t="s">
        <v>10</v>
      </c>
      <c r="H13" s="69"/>
      <c r="I13" s="32">
        <v>692</v>
      </c>
      <c r="J13" s="42"/>
      <c r="K13" s="9">
        <v>1450</v>
      </c>
    </row>
    <row r="14" spans="1:12" ht="20.25" customHeight="1">
      <c r="A14" s="81" t="s">
        <v>11</v>
      </c>
      <c r="B14" s="81"/>
      <c r="C14" s="81"/>
      <c r="D14" s="10">
        <v>4648</v>
      </c>
      <c r="E14" s="38">
        <v>11064</v>
      </c>
      <c r="F14" s="39"/>
      <c r="G14" s="67" t="s">
        <v>12</v>
      </c>
      <c r="H14" s="69"/>
      <c r="I14" s="32">
        <v>690</v>
      </c>
      <c r="J14" s="42"/>
      <c r="K14" s="9">
        <v>1548</v>
      </c>
    </row>
    <row r="15" spans="1:12" ht="20.25" customHeight="1">
      <c r="A15" s="78" t="s">
        <v>13</v>
      </c>
      <c r="B15" s="79"/>
      <c r="C15" s="80"/>
      <c r="D15" s="10">
        <v>12589</v>
      </c>
      <c r="E15" s="38">
        <v>25945</v>
      </c>
      <c r="F15" s="39"/>
      <c r="G15" s="67" t="s">
        <v>14</v>
      </c>
      <c r="H15" s="69"/>
      <c r="I15" s="32">
        <v>319</v>
      </c>
      <c r="J15" s="42"/>
      <c r="K15" s="9">
        <v>644</v>
      </c>
      <c r="L15" s="2"/>
    </row>
    <row r="16" spans="1:12" ht="20.25" customHeight="1">
      <c r="A16" s="73" t="s">
        <v>15</v>
      </c>
      <c r="B16" s="74"/>
      <c r="C16" s="75"/>
      <c r="D16" s="10">
        <v>974</v>
      </c>
      <c r="E16" s="38">
        <v>1987</v>
      </c>
      <c r="F16" s="39"/>
      <c r="G16" s="67" t="s">
        <v>16</v>
      </c>
      <c r="H16" s="69"/>
      <c r="I16" s="32">
        <v>2149</v>
      </c>
      <c r="J16" s="42"/>
      <c r="K16" s="9">
        <v>4896</v>
      </c>
    </row>
    <row r="17" spans="1:13" ht="20.25" customHeight="1">
      <c r="A17" s="73" t="s">
        <v>17</v>
      </c>
      <c r="B17" s="74"/>
      <c r="C17" s="75"/>
      <c r="D17" s="10">
        <v>4657</v>
      </c>
      <c r="E17" s="38">
        <v>9283</v>
      </c>
      <c r="F17" s="39"/>
      <c r="G17" s="76" t="s">
        <v>18</v>
      </c>
      <c r="H17" s="77"/>
      <c r="I17" s="32">
        <v>3809</v>
      </c>
      <c r="J17" s="42"/>
      <c r="K17" s="9">
        <v>8755</v>
      </c>
    </row>
    <row r="18" spans="1:13" ht="20.25" customHeight="1">
      <c r="A18" s="73" t="s">
        <v>19</v>
      </c>
      <c r="B18" s="74"/>
      <c r="C18" s="75"/>
      <c r="D18" s="10">
        <v>5736</v>
      </c>
      <c r="E18" s="38">
        <v>12579</v>
      </c>
      <c r="F18" s="39"/>
      <c r="G18" s="76" t="s">
        <v>20</v>
      </c>
      <c r="H18" s="77"/>
      <c r="I18" s="32">
        <v>4835</v>
      </c>
      <c r="J18" s="42"/>
      <c r="K18" s="9">
        <v>10958</v>
      </c>
    </row>
    <row r="19" spans="1:13" ht="20.25" customHeight="1">
      <c r="A19" s="73" t="s">
        <v>21</v>
      </c>
      <c r="B19" s="74"/>
      <c r="C19" s="75"/>
      <c r="D19" s="10">
        <v>6054</v>
      </c>
      <c r="E19" s="38">
        <v>13492</v>
      </c>
      <c r="F19" s="39"/>
      <c r="G19" s="76" t="s">
        <v>22</v>
      </c>
      <c r="H19" s="77"/>
      <c r="I19" s="32">
        <v>575</v>
      </c>
      <c r="J19" s="42"/>
      <c r="K19" s="9">
        <v>1038</v>
      </c>
    </row>
    <row r="20" spans="1:13" ht="20.25" customHeight="1">
      <c r="A20" s="63" t="s">
        <v>23</v>
      </c>
      <c r="B20" s="64"/>
      <c r="C20" s="65"/>
      <c r="D20" s="10">
        <v>173</v>
      </c>
      <c r="E20" s="38">
        <v>251</v>
      </c>
      <c r="F20" s="39"/>
      <c r="G20" s="71" t="s">
        <v>24</v>
      </c>
      <c r="H20" s="72"/>
      <c r="I20" s="32">
        <v>6090</v>
      </c>
      <c r="J20" s="42"/>
      <c r="K20" s="9">
        <v>13409</v>
      </c>
    </row>
    <row r="21" spans="1:13" ht="20.25" customHeight="1">
      <c r="A21" s="63" t="s">
        <v>25</v>
      </c>
      <c r="B21" s="64"/>
      <c r="C21" s="65"/>
      <c r="D21" s="10">
        <v>428</v>
      </c>
      <c r="E21" s="38">
        <v>891</v>
      </c>
      <c r="F21" s="39"/>
      <c r="G21" s="71" t="s">
        <v>26</v>
      </c>
      <c r="H21" s="72"/>
      <c r="I21" s="32">
        <v>1583</v>
      </c>
      <c r="J21" s="42"/>
      <c r="K21" s="9">
        <v>3073</v>
      </c>
    </row>
    <row r="22" spans="1:13" ht="20.25" customHeight="1">
      <c r="A22" s="67" t="s">
        <v>27</v>
      </c>
      <c r="B22" s="68"/>
      <c r="C22" s="69"/>
      <c r="D22" s="10">
        <v>966</v>
      </c>
      <c r="E22" s="38">
        <v>2119</v>
      </c>
      <c r="F22" s="39"/>
      <c r="G22" s="70" t="s">
        <v>28</v>
      </c>
      <c r="H22" s="70"/>
      <c r="I22" s="32">
        <v>703</v>
      </c>
      <c r="J22" s="42"/>
      <c r="K22" s="9">
        <v>1268</v>
      </c>
    </row>
    <row r="23" spans="1:13" ht="20.25" customHeight="1">
      <c r="A23" s="63" t="s">
        <v>29</v>
      </c>
      <c r="B23" s="64"/>
      <c r="C23" s="65"/>
      <c r="D23" s="10">
        <v>1050</v>
      </c>
      <c r="E23" s="38">
        <v>2461</v>
      </c>
      <c r="F23" s="39"/>
      <c r="G23" s="66" t="s">
        <v>30</v>
      </c>
      <c r="H23" s="66"/>
      <c r="I23" s="32">
        <v>2007</v>
      </c>
      <c r="J23" s="42"/>
      <c r="K23" s="11">
        <v>4412</v>
      </c>
      <c r="L23" s="12"/>
      <c r="M23" s="12"/>
    </row>
    <row r="24" spans="1:13" ht="15" customHeight="1">
      <c r="A24" s="13" t="s">
        <v>48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8" t="s">
        <v>63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3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3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62</v>
      </c>
    </row>
    <row r="29" spans="1:13" ht="18.75" customHeight="1">
      <c r="A29" s="38">
        <v>43171</v>
      </c>
      <c r="B29" s="39"/>
      <c r="C29" s="53">
        <f>ROUND(A29/C9,4)</f>
        <v>0.30209999999999998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3296</v>
      </c>
    </row>
    <row r="30" spans="1:13" ht="15" customHeight="1">
      <c r="A30" s="19" t="s">
        <v>82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61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56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A26:B28"/>
    <mergeCell ref="C26:J26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H5:I6"/>
    <mergeCell ref="J5:K6"/>
    <mergeCell ref="C5:E6"/>
    <mergeCell ref="F5:G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scale="11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100" t="s">
        <v>81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102" t="s">
        <v>80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2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2" ht="19.5" customHeight="1">
      <c r="A7" s="92" t="s">
        <v>1</v>
      </c>
      <c r="B7" s="8" t="s">
        <v>2</v>
      </c>
      <c r="C7" s="95">
        <v>67501</v>
      </c>
      <c r="D7" s="96"/>
      <c r="E7" s="97"/>
      <c r="F7" s="98">
        <v>586</v>
      </c>
      <c r="G7" s="99"/>
      <c r="H7" s="89">
        <f>C7+F7</f>
        <v>68087</v>
      </c>
      <c r="I7" s="90"/>
      <c r="J7" s="83">
        <v>-588</v>
      </c>
      <c r="K7" s="83"/>
    </row>
    <row r="8" spans="1:12" ht="19.5" customHeight="1">
      <c r="A8" s="93"/>
      <c r="B8" s="8" t="s">
        <v>3</v>
      </c>
      <c r="C8" s="95">
        <v>74734</v>
      </c>
      <c r="D8" s="96"/>
      <c r="E8" s="97"/>
      <c r="F8" s="98">
        <v>1006</v>
      </c>
      <c r="G8" s="99"/>
      <c r="H8" s="89">
        <f>C8+F8</f>
        <v>75740</v>
      </c>
      <c r="I8" s="90"/>
      <c r="J8" s="83">
        <v>-653</v>
      </c>
      <c r="K8" s="83"/>
    </row>
    <row r="9" spans="1:12" ht="19.5" customHeight="1">
      <c r="A9" s="94"/>
      <c r="B9" s="8" t="s">
        <v>4</v>
      </c>
      <c r="C9" s="95">
        <f>C7+C8</f>
        <v>142235</v>
      </c>
      <c r="D9" s="96"/>
      <c r="E9" s="97"/>
      <c r="F9" s="98">
        <f>F7+F8</f>
        <v>1592</v>
      </c>
      <c r="G9" s="99"/>
      <c r="H9" s="89">
        <f>C9+F9</f>
        <v>143827</v>
      </c>
      <c r="I9" s="90"/>
      <c r="J9" s="83">
        <f>SUM(J7:K8)</f>
        <v>-1241</v>
      </c>
      <c r="K9" s="83"/>
    </row>
    <row r="10" spans="1:12" ht="19.5" customHeight="1">
      <c r="A10" s="46" t="s">
        <v>5</v>
      </c>
      <c r="B10" s="52"/>
      <c r="C10" s="84">
        <v>65939</v>
      </c>
      <c r="D10" s="85"/>
      <c r="E10" s="86"/>
      <c r="F10" s="87">
        <v>781</v>
      </c>
      <c r="G10" s="88"/>
      <c r="H10" s="89">
        <f>C10+F10</f>
        <v>66720</v>
      </c>
      <c r="I10" s="90"/>
      <c r="J10" s="114" t="s">
        <v>90</v>
      </c>
      <c r="K10" s="115"/>
      <c r="L10" s="113"/>
    </row>
    <row r="11" spans="1:12" ht="10.5" customHeight="1">
      <c r="L11" s="113"/>
    </row>
    <row r="12" spans="1:12" ht="19.5" customHeight="1">
      <c r="A12" s="46" t="s">
        <v>65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64</v>
      </c>
      <c r="J12" s="82"/>
      <c r="K12" s="8" t="s">
        <v>8</v>
      </c>
      <c r="L12" s="113"/>
    </row>
    <row r="13" spans="1:12" ht="20.25" customHeight="1">
      <c r="A13" s="81" t="s">
        <v>9</v>
      </c>
      <c r="B13" s="81"/>
      <c r="C13" s="81"/>
      <c r="D13" s="10">
        <v>5279</v>
      </c>
      <c r="E13" s="32">
        <v>11339</v>
      </c>
      <c r="F13" s="42"/>
      <c r="G13" s="67" t="s">
        <v>10</v>
      </c>
      <c r="H13" s="69"/>
      <c r="I13" s="32">
        <v>690</v>
      </c>
      <c r="J13" s="42"/>
      <c r="K13" s="9">
        <v>1441</v>
      </c>
    </row>
    <row r="14" spans="1:12" ht="20.25" customHeight="1">
      <c r="A14" s="81" t="s">
        <v>11</v>
      </c>
      <c r="B14" s="81"/>
      <c r="C14" s="81"/>
      <c r="D14" s="10">
        <v>4644</v>
      </c>
      <c r="E14" s="38">
        <v>11010</v>
      </c>
      <c r="F14" s="39"/>
      <c r="G14" s="67" t="s">
        <v>12</v>
      </c>
      <c r="H14" s="69"/>
      <c r="I14" s="32">
        <v>691</v>
      </c>
      <c r="J14" s="42"/>
      <c r="K14" s="9">
        <v>1540</v>
      </c>
    </row>
    <row r="15" spans="1:12" ht="20.25" customHeight="1">
      <c r="A15" s="78" t="s">
        <v>13</v>
      </c>
      <c r="B15" s="79"/>
      <c r="C15" s="80"/>
      <c r="D15" s="10">
        <v>12590</v>
      </c>
      <c r="E15" s="38">
        <v>25851</v>
      </c>
      <c r="F15" s="39"/>
      <c r="G15" s="67" t="s">
        <v>14</v>
      </c>
      <c r="H15" s="69"/>
      <c r="I15" s="32">
        <v>319</v>
      </c>
      <c r="J15" s="42"/>
      <c r="K15" s="9">
        <v>642</v>
      </c>
      <c r="L15" s="2"/>
    </row>
    <row r="16" spans="1:12" ht="20.25" customHeight="1">
      <c r="A16" s="73" t="s">
        <v>15</v>
      </c>
      <c r="B16" s="74"/>
      <c r="C16" s="75"/>
      <c r="D16" s="10">
        <v>977</v>
      </c>
      <c r="E16" s="38">
        <v>1990</v>
      </c>
      <c r="F16" s="39"/>
      <c r="G16" s="67" t="s">
        <v>16</v>
      </c>
      <c r="H16" s="69"/>
      <c r="I16" s="32">
        <v>2149</v>
      </c>
      <c r="J16" s="42"/>
      <c r="K16" s="9">
        <v>4873</v>
      </c>
    </row>
    <row r="17" spans="1:13" ht="20.25" customHeight="1">
      <c r="A17" s="73" t="s">
        <v>17</v>
      </c>
      <c r="B17" s="74"/>
      <c r="C17" s="75"/>
      <c r="D17" s="10">
        <v>4635</v>
      </c>
      <c r="E17" s="38">
        <v>9198</v>
      </c>
      <c r="F17" s="39"/>
      <c r="G17" s="76" t="s">
        <v>18</v>
      </c>
      <c r="H17" s="77"/>
      <c r="I17" s="32">
        <v>3816</v>
      </c>
      <c r="J17" s="42"/>
      <c r="K17" s="9">
        <v>8726</v>
      </c>
    </row>
    <row r="18" spans="1:13" ht="20.25" customHeight="1">
      <c r="A18" s="73" t="s">
        <v>19</v>
      </c>
      <c r="B18" s="74"/>
      <c r="C18" s="75"/>
      <c r="D18" s="10">
        <v>5748</v>
      </c>
      <c r="E18" s="38">
        <v>12539</v>
      </c>
      <c r="F18" s="39"/>
      <c r="G18" s="76" t="s">
        <v>20</v>
      </c>
      <c r="H18" s="77"/>
      <c r="I18" s="32">
        <v>4831</v>
      </c>
      <c r="J18" s="42"/>
      <c r="K18" s="9">
        <v>10917</v>
      </c>
    </row>
    <row r="19" spans="1:13" ht="20.25" customHeight="1">
      <c r="A19" s="73" t="s">
        <v>21</v>
      </c>
      <c r="B19" s="74"/>
      <c r="C19" s="75"/>
      <c r="D19" s="10">
        <v>6026</v>
      </c>
      <c r="E19" s="38">
        <v>13410</v>
      </c>
      <c r="F19" s="39"/>
      <c r="G19" s="76" t="s">
        <v>22</v>
      </c>
      <c r="H19" s="77"/>
      <c r="I19" s="32">
        <v>560</v>
      </c>
      <c r="J19" s="42"/>
      <c r="K19" s="9">
        <v>1018</v>
      </c>
    </row>
    <row r="20" spans="1:13" ht="20.25" customHeight="1">
      <c r="A20" s="63" t="s">
        <v>23</v>
      </c>
      <c r="B20" s="64"/>
      <c r="C20" s="65"/>
      <c r="D20" s="10">
        <v>172</v>
      </c>
      <c r="E20" s="38">
        <v>250</v>
      </c>
      <c r="F20" s="39"/>
      <c r="G20" s="71" t="s">
        <v>24</v>
      </c>
      <c r="H20" s="72"/>
      <c r="I20" s="32">
        <v>6085</v>
      </c>
      <c r="J20" s="42"/>
      <c r="K20" s="9">
        <v>13346</v>
      </c>
    </row>
    <row r="21" spans="1:13" ht="20.25" customHeight="1">
      <c r="A21" s="63" t="s">
        <v>25</v>
      </c>
      <c r="B21" s="64"/>
      <c r="C21" s="65"/>
      <c r="D21" s="10">
        <v>430</v>
      </c>
      <c r="E21" s="38">
        <v>890</v>
      </c>
      <c r="F21" s="39"/>
      <c r="G21" s="71" t="s">
        <v>26</v>
      </c>
      <c r="H21" s="72"/>
      <c r="I21" s="32">
        <v>1581</v>
      </c>
      <c r="J21" s="42"/>
      <c r="K21" s="9">
        <v>3049</v>
      </c>
    </row>
    <row r="22" spans="1:13" ht="20.25" customHeight="1">
      <c r="A22" s="67" t="s">
        <v>27</v>
      </c>
      <c r="B22" s="68"/>
      <c r="C22" s="69"/>
      <c r="D22" s="10">
        <v>964</v>
      </c>
      <c r="E22" s="38">
        <v>2097</v>
      </c>
      <c r="F22" s="39"/>
      <c r="G22" s="70" t="s">
        <v>28</v>
      </c>
      <c r="H22" s="70"/>
      <c r="I22" s="32">
        <v>698</v>
      </c>
      <c r="J22" s="42"/>
      <c r="K22" s="9">
        <v>1257</v>
      </c>
    </row>
    <row r="23" spans="1:13" ht="20.25" customHeight="1">
      <c r="A23" s="63" t="s">
        <v>29</v>
      </c>
      <c r="B23" s="64"/>
      <c r="C23" s="65"/>
      <c r="D23" s="10">
        <v>1053</v>
      </c>
      <c r="E23" s="38">
        <v>2459</v>
      </c>
      <c r="F23" s="39"/>
      <c r="G23" s="66" t="s">
        <v>30</v>
      </c>
      <c r="H23" s="66"/>
      <c r="I23" s="32">
        <v>2001</v>
      </c>
      <c r="J23" s="42"/>
      <c r="K23" s="11">
        <v>4393</v>
      </c>
      <c r="L23" s="12"/>
      <c r="M23" s="12"/>
    </row>
    <row r="24" spans="1:13" ht="15" customHeight="1">
      <c r="A24" s="13" t="s">
        <v>48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8" t="s">
        <v>63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3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3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62</v>
      </c>
    </row>
    <row r="29" spans="1:13" ht="18.75" customHeight="1">
      <c r="A29" s="38">
        <v>43275</v>
      </c>
      <c r="B29" s="39"/>
      <c r="C29" s="53">
        <f>ROUND(A29/C9,4)</f>
        <v>0.30430000000000001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3278</v>
      </c>
    </row>
    <row r="30" spans="1:13" ht="15" customHeight="1">
      <c r="A30" s="29" t="s">
        <v>58</v>
      </c>
      <c r="B30" s="20"/>
      <c r="C30" s="20"/>
      <c r="D30" s="28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61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56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5"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I29:J29"/>
    <mergeCell ref="A22:C22"/>
    <mergeCell ref="E22:F22"/>
    <mergeCell ref="G22:H22"/>
    <mergeCell ref="I22:J22"/>
    <mergeCell ref="A23:C23"/>
    <mergeCell ref="E23:F23"/>
    <mergeCell ref="G23:H23"/>
    <mergeCell ref="I23:J23"/>
    <mergeCell ref="A26:B28"/>
    <mergeCell ref="C26:J26"/>
    <mergeCell ref="A19:C19"/>
    <mergeCell ref="E19:F19"/>
    <mergeCell ref="G19:H19"/>
    <mergeCell ref="I19:J19"/>
    <mergeCell ref="A20:C20"/>
    <mergeCell ref="E20:F20"/>
    <mergeCell ref="G20:H20"/>
    <mergeCell ref="I20:J20"/>
    <mergeCell ref="A21:C21"/>
    <mergeCell ref="E21:F21"/>
    <mergeCell ref="G21:H21"/>
    <mergeCell ref="I21:J21"/>
    <mergeCell ref="A16:C16"/>
    <mergeCell ref="E16:F16"/>
    <mergeCell ref="G16:H16"/>
    <mergeCell ref="I16:J16"/>
    <mergeCell ref="A17:C17"/>
    <mergeCell ref="E17:F17"/>
    <mergeCell ref="G17:H17"/>
    <mergeCell ref="I17:J17"/>
    <mergeCell ref="A18:C18"/>
    <mergeCell ref="E18:F18"/>
    <mergeCell ref="G18:H18"/>
    <mergeCell ref="I18:J18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G15:H15"/>
    <mergeCell ref="I15:J15"/>
    <mergeCell ref="J9:K9"/>
    <mergeCell ref="L10:L12"/>
    <mergeCell ref="J7:K7"/>
    <mergeCell ref="C8:E8"/>
    <mergeCell ref="F8:G8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H8:I8"/>
    <mergeCell ref="A12:C12"/>
    <mergeCell ref="E12:F12"/>
    <mergeCell ref="G12:H12"/>
    <mergeCell ref="I12:J12"/>
    <mergeCell ref="A1:K1"/>
    <mergeCell ref="A4:K4"/>
    <mergeCell ref="C5:E6"/>
    <mergeCell ref="F5:G6"/>
    <mergeCell ref="H5:I6"/>
    <mergeCell ref="J5:K6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100" t="s">
        <v>79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102" t="s">
        <v>78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2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2" ht="19.5" customHeight="1">
      <c r="A7" s="92" t="s">
        <v>1</v>
      </c>
      <c r="B7" s="8" t="s">
        <v>2</v>
      </c>
      <c r="C7" s="95">
        <v>67595</v>
      </c>
      <c r="D7" s="96"/>
      <c r="E7" s="97"/>
      <c r="F7" s="98">
        <v>589</v>
      </c>
      <c r="G7" s="99"/>
      <c r="H7" s="89">
        <f>C7+F7</f>
        <v>68184</v>
      </c>
      <c r="I7" s="90"/>
      <c r="J7" s="83">
        <v>-1408</v>
      </c>
      <c r="K7" s="83"/>
    </row>
    <row r="8" spans="1:12" ht="19.5" customHeight="1">
      <c r="A8" s="93"/>
      <c r="B8" s="8" t="s">
        <v>3</v>
      </c>
      <c r="C8" s="95">
        <v>74811</v>
      </c>
      <c r="D8" s="96"/>
      <c r="E8" s="97"/>
      <c r="F8" s="98">
        <v>1014</v>
      </c>
      <c r="G8" s="99"/>
      <c r="H8" s="89">
        <f>C8+F8</f>
        <v>75825</v>
      </c>
      <c r="I8" s="90"/>
      <c r="J8" s="83">
        <v>-612</v>
      </c>
      <c r="K8" s="83"/>
    </row>
    <row r="9" spans="1:12" ht="19.5" customHeight="1">
      <c r="A9" s="94"/>
      <c r="B9" s="8" t="s">
        <v>4</v>
      </c>
      <c r="C9" s="95">
        <f>C7+C8</f>
        <v>142406</v>
      </c>
      <c r="D9" s="96"/>
      <c r="E9" s="97"/>
      <c r="F9" s="98">
        <f>F7+F8</f>
        <v>1603</v>
      </c>
      <c r="G9" s="99"/>
      <c r="H9" s="89">
        <f>C9+F9</f>
        <v>144009</v>
      </c>
      <c r="I9" s="90"/>
      <c r="J9" s="83">
        <f>SUM(J7:K8)</f>
        <v>-2020</v>
      </c>
      <c r="K9" s="83"/>
    </row>
    <row r="10" spans="1:12" ht="19.5" customHeight="1">
      <c r="A10" s="46" t="s">
        <v>5</v>
      </c>
      <c r="B10" s="52"/>
      <c r="C10" s="84">
        <v>66154</v>
      </c>
      <c r="D10" s="85"/>
      <c r="E10" s="86"/>
      <c r="F10" s="87">
        <v>794</v>
      </c>
      <c r="G10" s="88"/>
      <c r="H10" s="89">
        <f>C10+F10</f>
        <v>66948</v>
      </c>
      <c r="I10" s="90"/>
      <c r="J10" s="91">
        <v>-59</v>
      </c>
      <c r="K10" s="91"/>
    </row>
    <row r="11" spans="1:12" ht="10.5" customHeight="1"/>
    <row r="12" spans="1:12" ht="19.5" customHeight="1">
      <c r="A12" s="46" t="s">
        <v>65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64</v>
      </c>
      <c r="J12" s="82"/>
      <c r="K12" s="8" t="s">
        <v>8</v>
      </c>
    </row>
    <row r="13" spans="1:12" ht="20.25" customHeight="1">
      <c r="A13" s="81" t="s">
        <v>9</v>
      </c>
      <c r="B13" s="81"/>
      <c r="C13" s="81"/>
      <c r="D13" s="10">
        <v>5317</v>
      </c>
      <c r="E13" s="32">
        <v>11390</v>
      </c>
      <c r="F13" s="42"/>
      <c r="G13" s="67" t="s">
        <v>10</v>
      </c>
      <c r="H13" s="69"/>
      <c r="I13" s="32">
        <v>688</v>
      </c>
      <c r="J13" s="42"/>
      <c r="K13" s="9">
        <v>1431</v>
      </c>
    </row>
    <row r="14" spans="1:12" ht="20.25" customHeight="1">
      <c r="A14" s="81" t="s">
        <v>11</v>
      </c>
      <c r="B14" s="81"/>
      <c r="C14" s="81"/>
      <c r="D14" s="10">
        <v>4658</v>
      </c>
      <c r="E14" s="38">
        <v>11020</v>
      </c>
      <c r="F14" s="39"/>
      <c r="G14" s="67" t="s">
        <v>12</v>
      </c>
      <c r="H14" s="69"/>
      <c r="I14" s="32">
        <v>693</v>
      </c>
      <c r="J14" s="42"/>
      <c r="K14" s="9">
        <v>1539</v>
      </c>
    </row>
    <row r="15" spans="1:12" ht="20.25" customHeight="1">
      <c r="A15" s="78" t="s">
        <v>13</v>
      </c>
      <c r="B15" s="79"/>
      <c r="C15" s="80"/>
      <c r="D15" s="10">
        <v>12635</v>
      </c>
      <c r="E15" s="38">
        <v>25904</v>
      </c>
      <c r="F15" s="39"/>
      <c r="G15" s="67" t="s">
        <v>14</v>
      </c>
      <c r="H15" s="69"/>
      <c r="I15" s="32">
        <v>321</v>
      </c>
      <c r="J15" s="42"/>
      <c r="K15" s="9">
        <v>640</v>
      </c>
      <c r="L15" s="2"/>
    </row>
    <row r="16" spans="1:12" ht="20.25" customHeight="1">
      <c r="A16" s="73" t="s">
        <v>15</v>
      </c>
      <c r="B16" s="74"/>
      <c r="C16" s="75"/>
      <c r="D16" s="10">
        <v>979</v>
      </c>
      <c r="E16" s="38">
        <v>1989</v>
      </c>
      <c r="F16" s="39"/>
      <c r="G16" s="67" t="s">
        <v>16</v>
      </c>
      <c r="H16" s="69"/>
      <c r="I16" s="32">
        <v>2154</v>
      </c>
      <c r="J16" s="42"/>
      <c r="K16" s="9">
        <v>4878</v>
      </c>
    </row>
    <row r="17" spans="1:13" ht="20.25" customHeight="1">
      <c r="A17" s="73" t="s">
        <v>17</v>
      </c>
      <c r="B17" s="74"/>
      <c r="C17" s="75"/>
      <c r="D17" s="10">
        <v>4646</v>
      </c>
      <c r="E17" s="38">
        <v>9215</v>
      </c>
      <c r="F17" s="39"/>
      <c r="G17" s="76" t="s">
        <v>18</v>
      </c>
      <c r="H17" s="77"/>
      <c r="I17" s="32">
        <v>3823</v>
      </c>
      <c r="J17" s="42"/>
      <c r="K17" s="9">
        <v>8754</v>
      </c>
    </row>
    <row r="18" spans="1:13" ht="20.25" customHeight="1">
      <c r="A18" s="73" t="s">
        <v>19</v>
      </c>
      <c r="B18" s="74"/>
      <c r="C18" s="75"/>
      <c r="D18" s="10">
        <v>5852</v>
      </c>
      <c r="E18" s="38">
        <v>12655</v>
      </c>
      <c r="F18" s="39"/>
      <c r="G18" s="76" t="s">
        <v>20</v>
      </c>
      <c r="H18" s="77"/>
      <c r="I18" s="32">
        <v>4838</v>
      </c>
      <c r="J18" s="42"/>
      <c r="K18" s="9">
        <v>10926</v>
      </c>
    </row>
    <row r="19" spans="1:13" ht="20.25" customHeight="1">
      <c r="A19" s="73" t="s">
        <v>21</v>
      </c>
      <c r="B19" s="74"/>
      <c r="C19" s="75"/>
      <c r="D19" s="10">
        <v>5978</v>
      </c>
      <c r="E19" s="38">
        <v>13308</v>
      </c>
      <c r="F19" s="39"/>
      <c r="G19" s="76" t="s">
        <v>22</v>
      </c>
      <c r="H19" s="77"/>
      <c r="I19" s="32">
        <v>559</v>
      </c>
      <c r="J19" s="42"/>
      <c r="K19" s="9">
        <v>1016</v>
      </c>
    </row>
    <row r="20" spans="1:13" ht="20.25" customHeight="1">
      <c r="A20" s="63" t="s">
        <v>23</v>
      </c>
      <c r="B20" s="64"/>
      <c r="C20" s="65"/>
      <c r="D20" s="10">
        <v>172</v>
      </c>
      <c r="E20" s="38">
        <v>249</v>
      </c>
      <c r="F20" s="39"/>
      <c r="G20" s="71" t="s">
        <v>24</v>
      </c>
      <c r="H20" s="72"/>
      <c r="I20" s="32">
        <v>6087</v>
      </c>
      <c r="J20" s="42"/>
      <c r="K20" s="9">
        <v>13335</v>
      </c>
    </row>
    <row r="21" spans="1:13" ht="20.25" customHeight="1">
      <c r="A21" s="63" t="s">
        <v>25</v>
      </c>
      <c r="B21" s="64"/>
      <c r="C21" s="65"/>
      <c r="D21" s="10">
        <v>429</v>
      </c>
      <c r="E21" s="38">
        <v>888</v>
      </c>
      <c r="F21" s="39"/>
      <c r="G21" s="71" t="s">
        <v>26</v>
      </c>
      <c r="H21" s="72"/>
      <c r="I21" s="32">
        <v>1578</v>
      </c>
      <c r="J21" s="42"/>
      <c r="K21" s="9">
        <v>3036</v>
      </c>
    </row>
    <row r="22" spans="1:13" ht="20.25" customHeight="1">
      <c r="A22" s="67" t="s">
        <v>27</v>
      </c>
      <c r="B22" s="68"/>
      <c r="C22" s="69"/>
      <c r="D22" s="10">
        <v>983</v>
      </c>
      <c r="E22" s="38">
        <v>2132</v>
      </c>
      <c r="F22" s="39"/>
      <c r="G22" s="70" t="s">
        <v>28</v>
      </c>
      <c r="H22" s="70"/>
      <c r="I22" s="32">
        <v>697</v>
      </c>
      <c r="J22" s="42"/>
      <c r="K22" s="9">
        <v>1253</v>
      </c>
    </row>
    <row r="23" spans="1:13" ht="20.25" customHeight="1">
      <c r="A23" s="63" t="s">
        <v>29</v>
      </c>
      <c r="B23" s="64"/>
      <c r="C23" s="65"/>
      <c r="D23" s="10">
        <v>1061</v>
      </c>
      <c r="E23" s="38">
        <v>2467</v>
      </c>
      <c r="F23" s="39"/>
      <c r="G23" s="66" t="s">
        <v>30</v>
      </c>
      <c r="H23" s="66"/>
      <c r="I23" s="32">
        <v>2006</v>
      </c>
      <c r="J23" s="42"/>
      <c r="K23" s="11">
        <v>4381</v>
      </c>
      <c r="L23" s="12"/>
      <c r="M23" s="12"/>
    </row>
    <row r="24" spans="1:13" ht="15" customHeight="1">
      <c r="A24" s="13" t="s">
        <v>48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8" t="s">
        <v>63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3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3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62</v>
      </c>
    </row>
    <row r="29" spans="1:13" ht="18.75" customHeight="1">
      <c r="A29" s="38">
        <v>43349</v>
      </c>
      <c r="B29" s="39"/>
      <c r="C29" s="53">
        <f>ROUND(A29/C9,4)</f>
        <v>0.3044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3290</v>
      </c>
    </row>
    <row r="30" spans="1:13" ht="15" customHeight="1">
      <c r="A30" s="19" t="s">
        <v>58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61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56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2" ht="29.25" customHeight="1">
      <c r="A1" s="100" t="s">
        <v>77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2">
      <c r="A3" s="2"/>
      <c r="B3" s="2"/>
      <c r="C3" s="2"/>
      <c r="D3" s="2"/>
      <c r="E3" s="2"/>
      <c r="F3" s="2"/>
      <c r="G3" s="2"/>
      <c r="H3" s="2"/>
      <c r="K3" s="3"/>
    </row>
    <row r="4" spans="1:12" ht="16.5" customHeight="1">
      <c r="A4" s="102" t="s">
        <v>76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2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2" ht="19.5" customHeight="1">
      <c r="A7" s="92" t="s">
        <v>1</v>
      </c>
      <c r="B7" s="8" t="s">
        <v>2</v>
      </c>
      <c r="C7" s="95">
        <v>67570</v>
      </c>
      <c r="D7" s="96"/>
      <c r="E7" s="97"/>
      <c r="F7" s="98">
        <v>589</v>
      </c>
      <c r="G7" s="99"/>
      <c r="H7" s="89">
        <f>C7+F7</f>
        <v>68159</v>
      </c>
      <c r="I7" s="90"/>
      <c r="J7" s="83">
        <v>-656</v>
      </c>
      <c r="K7" s="83"/>
    </row>
    <row r="8" spans="1:12" ht="19.5" customHeight="1">
      <c r="A8" s="93"/>
      <c r="B8" s="8" t="s">
        <v>3</v>
      </c>
      <c r="C8" s="95">
        <v>74767</v>
      </c>
      <c r="D8" s="96"/>
      <c r="E8" s="97"/>
      <c r="F8" s="98">
        <v>1001</v>
      </c>
      <c r="G8" s="99"/>
      <c r="H8" s="89">
        <f>C8+F8</f>
        <v>75768</v>
      </c>
      <c r="I8" s="90"/>
      <c r="J8" s="83">
        <v>-589</v>
      </c>
      <c r="K8" s="83"/>
    </row>
    <row r="9" spans="1:12" ht="19.5" customHeight="1">
      <c r="A9" s="94"/>
      <c r="B9" s="8" t="s">
        <v>4</v>
      </c>
      <c r="C9" s="95">
        <v>142337</v>
      </c>
      <c r="D9" s="96"/>
      <c r="E9" s="97"/>
      <c r="F9" s="98">
        <f>F7+F8</f>
        <v>1590</v>
      </c>
      <c r="G9" s="99"/>
      <c r="H9" s="89">
        <f>C9+F9</f>
        <v>143927</v>
      </c>
      <c r="I9" s="90"/>
      <c r="J9" s="83">
        <f>SUM(J7:K8)</f>
        <v>-1245</v>
      </c>
      <c r="K9" s="83"/>
    </row>
    <row r="10" spans="1:12" ht="19.5" customHeight="1">
      <c r="A10" s="46" t="s">
        <v>5</v>
      </c>
      <c r="B10" s="52"/>
      <c r="C10" s="84">
        <v>66134</v>
      </c>
      <c r="D10" s="85"/>
      <c r="E10" s="86"/>
      <c r="F10" s="87">
        <v>785</v>
      </c>
      <c r="G10" s="88"/>
      <c r="H10" s="89">
        <f>C10+F10</f>
        <v>66919</v>
      </c>
      <c r="I10" s="90"/>
      <c r="J10" s="91">
        <v>-39</v>
      </c>
      <c r="K10" s="91"/>
    </row>
    <row r="11" spans="1:12" ht="10.5" customHeight="1"/>
    <row r="12" spans="1:12" ht="19.5" customHeight="1">
      <c r="A12" s="46" t="s">
        <v>65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64</v>
      </c>
      <c r="J12" s="82"/>
      <c r="K12" s="8" t="s">
        <v>8</v>
      </c>
    </row>
    <row r="13" spans="1:12" ht="20.25" customHeight="1">
      <c r="A13" s="81" t="s">
        <v>9</v>
      </c>
      <c r="B13" s="81"/>
      <c r="C13" s="81"/>
      <c r="D13" s="10">
        <v>5324</v>
      </c>
      <c r="E13" s="32">
        <v>11406</v>
      </c>
      <c r="F13" s="42"/>
      <c r="G13" s="67" t="s">
        <v>10</v>
      </c>
      <c r="H13" s="69"/>
      <c r="I13" s="32">
        <v>683</v>
      </c>
      <c r="J13" s="42"/>
      <c r="K13" s="9">
        <v>1425</v>
      </c>
    </row>
    <row r="14" spans="1:12" ht="20.25" customHeight="1">
      <c r="A14" s="81" t="s">
        <v>11</v>
      </c>
      <c r="B14" s="81"/>
      <c r="C14" s="81"/>
      <c r="D14" s="10">
        <v>4656</v>
      </c>
      <c r="E14" s="38">
        <v>10996</v>
      </c>
      <c r="F14" s="39"/>
      <c r="G14" s="67" t="s">
        <v>12</v>
      </c>
      <c r="H14" s="69"/>
      <c r="I14" s="32">
        <v>692</v>
      </c>
      <c r="J14" s="42"/>
      <c r="K14" s="9">
        <v>1534</v>
      </c>
    </row>
    <row r="15" spans="1:12" ht="20.25" customHeight="1">
      <c r="A15" s="78" t="s">
        <v>13</v>
      </c>
      <c r="B15" s="79"/>
      <c r="C15" s="80"/>
      <c r="D15" s="10">
        <v>12640</v>
      </c>
      <c r="E15" s="38">
        <v>25907</v>
      </c>
      <c r="F15" s="39"/>
      <c r="G15" s="67" t="s">
        <v>14</v>
      </c>
      <c r="H15" s="69"/>
      <c r="I15" s="32">
        <v>323</v>
      </c>
      <c r="J15" s="42"/>
      <c r="K15" s="9">
        <v>644</v>
      </c>
      <c r="L15" s="2"/>
    </row>
    <row r="16" spans="1:12" ht="20.25" customHeight="1">
      <c r="A16" s="73" t="s">
        <v>15</v>
      </c>
      <c r="B16" s="74"/>
      <c r="C16" s="75"/>
      <c r="D16" s="10">
        <v>977</v>
      </c>
      <c r="E16" s="38">
        <v>1985</v>
      </c>
      <c r="F16" s="39"/>
      <c r="G16" s="67" t="s">
        <v>16</v>
      </c>
      <c r="H16" s="69"/>
      <c r="I16" s="32">
        <v>2148</v>
      </c>
      <c r="J16" s="42"/>
      <c r="K16" s="9">
        <v>4872</v>
      </c>
    </row>
    <row r="17" spans="1:13" ht="20.25" customHeight="1">
      <c r="A17" s="73" t="s">
        <v>17</v>
      </c>
      <c r="B17" s="74"/>
      <c r="C17" s="75"/>
      <c r="D17" s="10">
        <v>4631</v>
      </c>
      <c r="E17" s="38">
        <v>9207</v>
      </c>
      <c r="F17" s="39"/>
      <c r="G17" s="76" t="s">
        <v>18</v>
      </c>
      <c r="H17" s="77"/>
      <c r="I17" s="32">
        <v>3815</v>
      </c>
      <c r="J17" s="42"/>
      <c r="K17" s="9">
        <v>8739</v>
      </c>
    </row>
    <row r="18" spans="1:13" ht="20.25" customHeight="1">
      <c r="A18" s="73" t="s">
        <v>19</v>
      </c>
      <c r="B18" s="74"/>
      <c r="C18" s="75"/>
      <c r="D18" s="10">
        <v>5881</v>
      </c>
      <c r="E18" s="38">
        <v>12689</v>
      </c>
      <c r="F18" s="39"/>
      <c r="G18" s="76" t="s">
        <v>20</v>
      </c>
      <c r="H18" s="77"/>
      <c r="I18" s="32">
        <v>4828</v>
      </c>
      <c r="J18" s="42"/>
      <c r="K18" s="9">
        <v>10907</v>
      </c>
    </row>
    <row r="19" spans="1:13" ht="20.25" customHeight="1">
      <c r="A19" s="73" t="s">
        <v>21</v>
      </c>
      <c r="B19" s="74"/>
      <c r="C19" s="75"/>
      <c r="D19" s="10">
        <v>5970</v>
      </c>
      <c r="E19" s="38">
        <v>13294</v>
      </c>
      <c r="F19" s="39"/>
      <c r="G19" s="76" t="s">
        <v>22</v>
      </c>
      <c r="H19" s="77"/>
      <c r="I19" s="32">
        <v>559</v>
      </c>
      <c r="J19" s="42"/>
      <c r="K19" s="9">
        <v>1016</v>
      </c>
    </row>
    <row r="20" spans="1:13" ht="20.25" customHeight="1">
      <c r="A20" s="63" t="s">
        <v>23</v>
      </c>
      <c r="B20" s="64"/>
      <c r="C20" s="65"/>
      <c r="D20" s="10">
        <v>172</v>
      </c>
      <c r="E20" s="38">
        <v>249</v>
      </c>
      <c r="F20" s="39"/>
      <c r="G20" s="71" t="s">
        <v>24</v>
      </c>
      <c r="H20" s="72"/>
      <c r="I20" s="32">
        <v>6090</v>
      </c>
      <c r="J20" s="42"/>
      <c r="K20" s="9">
        <v>13328</v>
      </c>
    </row>
    <row r="21" spans="1:13" ht="20.25" customHeight="1">
      <c r="A21" s="63" t="s">
        <v>25</v>
      </c>
      <c r="B21" s="64"/>
      <c r="C21" s="65"/>
      <c r="D21" s="10">
        <v>431</v>
      </c>
      <c r="E21" s="38">
        <v>893</v>
      </c>
      <c r="F21" s="39"/>
      <c r="G21" s="71" t="s">
        <v>26</v>
      </c>
      <c r="H21" s="72"/>
      <c r="I21" s="32">
        <v>1573</v>
      </c>
      <c r="J21" s="42"/>
      <c r="K21" s="9">
        <v>3024</v>
      </c>
    </row>
    <row r="22" spans="1:13" ht="20.25" customHeight="1">
      <c r="A22" s="67" t="s">
        <v>27</v>
      </c>
      <c r="B22" s="68"/>
      <c r="C22" s="69"/>
      <c r="D22" s="10">
        <v>981</v>
      </c>
      <c r="E22" s="38">
        <v>2125</v>
      </c>
      <c r="F22" s="39"/>
      <c r="G22" s="70" t="s">
        <v>28</v>
      </c>
      <c r="H22" s="70"/>
      <c r="I22" s="32">
        <v>696</v>
      </c>
      <c r="J22" s="42"/>
      <c r="K22" s="9">
        <v>1253</v>
      </c>
    </row>
    <row r="23" spans="1:13" ht="20.25" customHeight="1">
      <c r="A23" s="63" t="s">
        <v>29</v>
      </c>
      <c r="B23" s="64"/>
      <c r="C23" s="65"/>
      <c r="D23" s="10">
        <v>1065</v>
      </c>
      <c r="E23" s="38">
        <v>2480</v>
      </c>
      <c r="F23" s="39"/>
      <c r="G23" s="66" t="s">
        <v>30</v>
      </c>
      <c r="H23" s="66"/>
      <c r="I23" s="32">
        <v>1999</v>
      </c>
      <c r="J23" s="42"/>
      <c r="K23" s="11">
        <v>4364</v>
      </c>
      <c r="L23" s="12"/>
      <c r="M23" s="12"/>
    </row>
    <row r="24" spans="1:13" ht="15" customHeight="1">
      <c r="A24" s="13" t="s">
        <v>48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8" t="s">
        <v>63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3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3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62</v>
      </c>
    </row>
    <row r="29" spans="1:13" ht="18.75" customHeight="1">
      <c r="A29" s="38">
        <v>43410</v>
      </c>
      <c r="B29" s="39"/>
      <c r="C29" s="53">
        <f>ROUND(A29/C9,4)</f>
        <v>0.30499999999999999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3295</v>
      </c>
    </row>
    <row r="30" spans="1:13" ht="15" customHeight="1">
      <c r="A30" s="19" t="s">
        <v>58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61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56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4">
    <mergeCell ref="A36:K36"/>
    <mergeCell ref="A38:K38"/>
    <mergeCell ref="I34:J34"/>
    <mergeCell ref="K34:K35"/>
    <mergeCell ref="A35:B35"/>
    <mergeCell ref="C35:D35"/>
    <mergeCell ref="E35:F35"/>
    <mergeCell ref="G35:H35"/>
    <mergeCell ref="A32:B33"/>
    <mergeCell ref="C32:H32"/>
    <mergeCell ref="I35:J35"/>
    <mergeCell ref="I32:J33"/>
    <mergeCell ref="C33:D33"/>
    <mergeCell ref="E33:F33"/>
    <mergeCell ref="G33:H33"/>
    <mergeCell ref="C34:D34"/>
    <mergeCell ref="E34:F34"/>
    <mergeCell ref="G34:H34"/>
    <mergeCell ref="A34:B34"/>
    <mergeCell ref="A26:B28"/>
    <mergeCell ref="C26:J26"/>
    <mergeCell ref="K26:K27"/>
    <mergeCell ref="C27:D28"/>
    <mergeCell ref="E27:J27"/>
    <mergeCell ref="E28:F28"/>
    <mergeCell ref="G28:H28"/>
    <mergeCell ref="I28:J28"/>
    <mergeCell ref="A29:B29"/>
    <mergeCell ref="C29:D29"/>
    <mergeCell ref="E29:F29"/>
    <mergeCell ref="G29:H29"/>
    <mergeCell ref="I29:J29"/>
    <mergeCell ref="A21:C21"/>
    <mergeCell ref="E21:F21"/>
    <mergeCell ref="G21:H21"/>
    <mergeCell ref="I21:J21"/>
    <mergeCell ref="A22:C22"/>
    <mergeCell ref="E22:F22"/>
    <mergeCell ref="G22:H22"/>
    <mergeCell ref="I22:J22"/>
    <mergeCell ref="A23:C23"/>
    <mergeCell ref="E23:F23"/>
    <mergeCell ref="G23:H23"/>
    <mergeCell ref="I23:J23"/>
    <mergeCell ref="A18:C18"/>
    <mergeCell ref="E18:F18"/>
    <mergeCell ref="G18:H18"/>
    <mergeCell ref="I18:J18"/>
    <mergeCell ref="A19:C19"/>
    <mergeCell ref="E19:F19"/>
    <mergeCell ref="G19:H19"/>
    <mergeCell ref="I19:J19"/>
    <mergeCell ref="A20:C20"/>
    <mergeCell ref="E20:F20"/>
    <mergeCell ref="G20:H20"/>
    <mergeCell ref="I20:J20"/>
    <mergeCell ref="A15:C15"/>
    <mergeCell ref="E15:F15"/>
    <mergeCell ref="G15:H15"/>
    <mergeCell ref="I15:J15"/>
    <mergeCell ref="A16:C16"/>
    <mergeCell ref="E16:F16"/>
    <mergeCell ref="G16:H16"/>
    <mergeCell ref="I16:J16"/>
    <mergeCell ref="A17:C17"/>
    <mergeCell ref="E17:F17"/>
    <mergeCell ref="G17:H17"/>
    <mergeCell ref="I17:J17"/>
    <mergeCell ref="A12:C12"/>
    <mergeCell ref="E12:F12"/>
    <mergeCell ref="G12:H12"/>
    <mergeCell ref="I12:J12"/>
    <mergeCell ref="A13:C13"/>
    <mergeCell ref="E13:F13"/>
    <mergeCell ref="G13:H13"/>
    <mergeCell ref="I13:J13"/>
    <mergeCell ref="A14:C14"/>
    <mergeCell ref="E14:F14"/>
    <mergeCell ref="G14:H14"/>
    <mergeCell ref="I14:J14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A1:K1"/>
    <mergeCell ref="A4:K4"/>
    <mergeCell ref="C5:E6"/>
    <mergeCell ref="F5:G6"/>
    <mergeCell ref="H5:I6"/>
    <mergeCell ref="J5:K6"/>
    <mergeCell ref="J7:K7"/>
    <mergeCell ref="C8:E8"/>
    <mergeCell ref="F8:G8"/>
    <mergeCell ref="H8:I8"/>
    <mergeCell ref="J8:K8"/>
    <mergeCell ref="C7:E7"/>
    <mergeCell ref="F7:G7"/>
    <mergeCell ref="H7:I7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5" ht="29.25" customHeight="1">
      <c r="A1" s="100" t="s">
        <v>75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5">
      <c r="A3" s="2"/>
      <c r="B3" s="2"/>
      <c r="C3" s="2"/>
      <c r="D3" s="2"/>
      <c r="E3" s="2"/>
      <c r="F3" s="2"/>
      <c r="G3" s="2"/>
      <c r="H3" s="2"/>
      <c r="K3" s="3"/>
    </row>
    <row r="4" spans="1:15" ht="16.5" customHeight="1">
      <c r="A4" s="102" t="s">
        <v>74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5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5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5" ht="19.5" customHeight="1">
      <c r="A7" s="92" t="s">
        <v>1</v>
      </c>
      <c r="B7" s="8" t="s">
        <v>2</v>
      </c>
      <c r="C7" s="95">
        <v>67520</v>
      </c>
      <c r="D7" s="96"/>
      <c r="E7" s="97"/>
      <c r="F7" s="98">
        <v>588</v>
      </c>
      <c r="G7" s="99"/>
      <c r="H7" s="89">
        <f>C7+F7</f>
        <v>68108</v>
      </c>
      <c r="I7" s="90"/>
      <c r="J7" s="91">
        <v>-664</v>
      </c>
      <c r="K7" s="91"/>
      <c r="O7" s="25"/>
    </row>
    <row r="8" spans="1:15" ht="19.5" customHeight="1">
      <c r="A8" s="93"/>
      <c r="B8" s="8" t="s">
        <v>3</v>
      </c>
      <c r="C8" s="95">
        <v>74739</v>
      </c>
      <c r="D8" s="96"/>
      <c r="E8" s="97"/>
      <c r="F8" s="98">
        <v>1012</v>
      </c>
      <c r="G8" s="99"/>
      <c r="H8" s="89">
        <f>C8+F8</f>
        <v>75751</v>
      </c>
      <c r="I8" s="90"/>
      <c r="J8" s="91">
        <v>-561</v>
      </c>
      <c r="K8" s="91"/>
    </row>
    <row r="9" spans="1:15" ht="19.5" customHeight="1">
      <c r="A9" s="94"/>
      <c r="B9" s="8" t="s">
        <v>4</v>
      </c>
      <c r="C9" s="95">
        <f>SUM(C7:E8)</f>
        <v>142259</v>
      </c>
      <c r="D9" s="96"/>
      <c r="E9" s="97"/>
      <c r="F9" s="98">
        <f>F7+F8</f>
        <v>1600</v>
      </c>
      <c r="G9" s="99"/>
      <c r="H9" s="89">
        <f>C9+F9</f>
        <v>143859</v>
      </c>
      <c r="I9" s="90"/>
      <c r="J9" s="91">
        <f>SUM(J7:K8)</f>
        <v>-1225</v>
      </c>
      <c r="K9" s="91"/>
    </row>
    <row r="10" spans="1:15" ht="19.5" customHeight="1">
      <c r="A10" s="46" t="s">
        <v>5</v>
      </c>
      <c r="B10" s="52"/>
      <c r="C10" s="84">
        <v>66110</v>
      </c>
      <c r="D10" s="85"/>
      <c r="E10" s="86"/>
      <c r="F10" s="87">
        <v>794</v>
      </c>
      <c r="G10" s="88"/>
      <c r="H10" s="89">
        <f>C10+F10</f>
        <v>66904</v>
      </c>
      <c r="I10" s="90"/>
      <c r="J10" s="91">
        <v>-75</v>
      </c>
      <c r="K10" s="91"/>
    </row>
    <row r="11" spans="1:15" ht="10.5" customHeight="1"/>
    <row r="12" spans="1:15" ht="19.5" customHeight="1">
      <c r="A12" s="46" t="s">
        <v>65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64</v>
      </c>
      <c r="J12" s="82"/>
      <c r="K12" s="8" t="s">
        <v>8</v>
      </c>
    </row>
    <row r="13" spans="1:15" ht="20.25" customHeight="1">
      <c r="A13" s="81" t="s">
        <v>9</v>
      </c>
      <c r="B13" s="81"/>
      <c r="C13" s="81"/>
      <c r="D13" s="10">
        <v>5326</v>
      </c>
      <c r="E13" s="32">
        <v>11396</v>
      </c>
      <c r="F13" s="42"/>
      <c r="G13" s="67" t="s">
        <v>10</v>
      </c>
      <c r="H13" s="69"/>
      <c r="I13" s="32">
        <v>678</v>
      </c>
      <c r="J13" s="42"/>
      <c r="K13" s="9">
        <v>1421</v>
      </c>
    </row>
    <row r="14" spans="1:15" ht="20.25" customHeight="1">
      <c r="A14" s="81" t="s">
        <v>11</v>
      </c>
      <c r="B14" s="81"/>
      <c r="C14" s="81"/>
      <c r="D14" s="10">
        <v>4649</v>
      </c>
      <c r="E14" s="38">
        <v>10983</v>
      </c>
      <c r="F14" s="39"/>
      <c r="G14" s="67" t="s">
        <v>12</v>
      </c>
      <c r="H14" s="69"/>
      <c r="I14" s="32">
        <v>693</v>
      </c>
      <c r="J14" s="42"/>
      <c r="K14" s="9">
        <v>1536</v>
      </c>
    </row>
    <row r="15" spans="1:15" ht="20.25" customHeight="1">
      <c r="A15" s="78" t="s">
        <v>13</v>
      </c>
      <c r="B15" s="79"/>
      <c r="C15" s="80"/>
      <c r="D15" s="10">
        <v>12634</v>
      </c>
      <c r="E15" s="38">
        <v>25880</v>
      </c>
      <c r="F15" s="39"/>
      <c r="G15" s="67" t="s">
        <v>14</v>
      </c>
      <c r="H15" s="69"/>
      <c r="I15" s="32">
        <v>323</v>
      </c>
      <c r="J15" s="42"/>
      <c r="K15" s="9">
        <v>643</v>
      </c>
      <c r="L15" s="2"/>
    </row>
    <row r="16" spans="1:15" ht="20.25" customHeight="1">
      <c r="A16" s="73" t="s">
        <v>15</v>
      </c>
      <c r="B16" s="74"/>
      <c r="C16" s="75"/>
      <c r="D16" s="10">
        <v>988</v>
      </c>
      <c r="E16" s="38">
        <v>2001</v>
      </c>
      <c r="F16" s="39"/>
      <c r="G16" s="67" t="s">
        <v>16</v>
      </c>
      <c r="H16" s="69"/>
      <c r="I16" s="32">
        <v>2152</v>
      </c>
      <c r="J16" s="42"/>
      <c r="K16" s="9">
        <v>4874</v>
      </c>
      <c r="L16" s="24"/>
      <c r="M16" s="12"/>
    </row>
    <row r="17" spans="1:13" ht="20.25" customHeight="1">
      <c r="A17" s="73" t="s">
        <v>17</v>
      </c>
      <c r="B17" s="74"/>
      <c r="C17" s="75"/>
      <c r="D17" s="10">
        <v>4617</v>
      </c>
      <c r="E17" s="38">
        <v>9183</v>
      </c>
      <c r="F17" s="39"/>
      <c r="G17" s="76" t="s">
        <v>18</v>
      </c>
      <c r="H17" s="77"/>
      <c r="I17" s="32">
        <v>3813</v>
      </c>
      <c r="J17" s="42"/>
      <c r="K17" s="9">
        <v>8728</v>
      </c>
    </row>
    <row r="18" spans="1:13" ht="20.25" customHeight="1">
      <c r="A18" s="73" t="s">
        <v>19</v>
      </c>
      <c r="B18" s="74"/>
      <c r="C18" s="75"/>
      <c r="D18" s="10">
        <v>5886</v>
      </c>
      <c r="E18" s="38">
        <v>12707</v>
      </c>
      <c r="F18" s="39"/>
      <c r="G18" s="76" t="s">
        <v>20</v>
      </c>
      <c r="H18" s="77"/>
      <c r="I18" s="32">
        <v>4833</v>
      </c>
      <c r="J18" s="42"/>
      <c r="K18" s="9">
        <v>10907</v>
      </c>
    </row>
    <row r="19" spans="1:13" ht="20.25" customHeight="1">
      <c r="A19" s="73" t="s">
        <v>21</v>
      </c>
      <c r="B19" s="74"/>
      <c r="C19" s="75"/>
      <c r="D19" s="10">
        <v>5958</v>
      </c>
      <c r="E19" s="38">
        <v>13277</v>
      </c>
      <c r="F19" s="39"/>
      <c r="G19" s="76" t="s">
        <v>22</v>
      </c>
      <c r="H19" s="77"/>
      <c r="I19" s="32">
        <v>558</v>
      </c>
      <c r="J19" s="42"/>
      <c r="K19" s="9">
        <v>1012</v>
      </c>
    </row>
    <row r="20" spans="1:13" ht="20.25" customHeight="1">
      <c r="A20" s="63" t="s">
        <v>23</v>
      </c>
      <c r="B20" s="64"/>
      <c r="C20" s="65"/>
      <c r="D20" s="10">
        <v>172</v>
      </c>
      <c r="E20" s="38">
        <v>249</v>
      </c>
      <c r="F20" s="39"/>
      <c r="G20" s="71" t="s">
        <v>24</v>
      </c>
      <c r="H20" s="72"/>
      <c r="I20" s="32">
        <v>6087</v>
      </c>
      <c r="J20" s="42"/>
      <c r="K20" s="9">
        <v>13326</v>
      </c>
    </row>
    <row r="21" spans="1:13" ht="20.25" customHeight="1">
      <c r="A21" s="63" t="s">
        <v>25</v>
      </c>
      <c r="B21" s="64"/>
      <c r="C21" s="65"/>
      <c r="D21" s="10">
        <v>432</v>
      </c>
      <c r="E21" s="38">
        <v>894</v>
      </c>
      <c r="F21" s="39"/>
      <c r="G21" s="71" t="s">
        <v>26</v>
      </c>
      <c r="H21" s="72"/>
      <c r="I21" s="32">
        <v>1572</v>
      </c>
      <c r="J21" s="42"/>
      <c r="K21" s="9">
        <v>3019</v>
      </c>
    </row>
    <row r="22" spans="1:13" ht="20.25" customHeight="1">
      <c r="A22" s="67" t="s">
        <v>27</v>
      </c>
      <c r="B22" s="68"/>
      <c r="C22" s="69"/>
      <c r="D22" s="10">
        <v>983</v>
      </c>
      <c r="E22" s="38">
        <v>2133</v>
      </c>
      <c r="F22" s="39"/>
      <c r="G22" s="70" t="s">
        <v>28</v>
      </c>
      <c r="H22" s="70"/>
      <c r="I22" s="32">
        <v>695</v>
      </c>
      <c r="J22" s="42"/>
      <c r="K22" s="9">
        <v>1253</v>
      </c>
    </row>
    <row r="23" spans="1:13" ht="20.25" customHeight="1">
      <c r="A23" s="63" t="s">
        <v>29</v>
      </c>
      <c r="B23" s="64"/>
      <c r="C23" s="65"/>
      <c r="D23" s="10">
        <v>1062</v>
      </c>
      <c r="E23" s="38">
        <v>2475</v>
      </c>
      <c r="F23" s="39"/>
      <c r="G23" s="66" t="s">
        <v>30</v>
      </c>
      <c r="H23" s="66"/>
      <c r="I23" s="32">
        <v>1999</v>
      </c>
      <c r="J23" s="42"/>
      <c r="K23" s="11">
        <v>4362</v>
      </c>
      <c r="L23" s="26"/>
      <c r="M23" s="14"/>
    </row>
    <row r="24" spans="1:13" ht="15" customHeight="1">
      <c r="A24" s="13" t="s">
        <v>48</v>
      </c>
      <c r="E24" s="12"/>
      <c r="F24" s="12"/>
      <c r="K24" s="14"/>
    </row>
    <row r="25" spans="1:13" ht="21" customHeight="1">
      <c r="E25" s="15"/>
      <c r="F25" s="15"/>
      <c r="G25" s="15"/>
      <c r="H25" s="15"/>
      <c r="I25" s="15"/>
      <c r="J25" s="15"/>
      <c r="K25" s="16"/>
    </row>
    <row r="26" spans="1:13" ht="13.5" customHeight="1">
      <c r="A26" s="48" t="s">
        <v>63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3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3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62</v>
      </c>
    </row>
    <row r="29" spans="1:13" ht="18.75" customHeight="1">
      <c r="A29" s="38">
        <v>43513</v>
      </c>
      <c r="B29" s="39"/>
      <c r="C29" s="53">
        <f>ROUND(A29/C9,4)</f>
        <v>0.30590000000000001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3275</v>
      </c>
    </row>
    <row r="30" spans="1:13" ht="15" customHeight="1">
      <c r="A30" s="19" t="s">
        <v>58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3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3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61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56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5" ht="29.25" customHeight="1">
      <c r="A1" s="100" t="s">
        <v>73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5">
      <c r="A3" s="2"/>
      <c r="B3" s="2"/>
      <c r="C3" s="2"/>
      <c r="D3" s="2"/>
      <c r="E3" s="2"/>
      <c r="F3" s="2"/>
      <c r="G3" s="2"/>
      <c r="H3" s="2"/>
      <c r="K3" s="3"/>
    </row>
    <row r="4" spans="1:15" ht="16.5" customHeight="1">
      <c r="A4" s="102" t="s">
        <v>72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5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5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5" ht="19.5" customHeight="1">
      <c r="A7" s="92" t="s">
        <v>1</v>
      </c>
      <c r="B7" s="8" t="s">
        <v>2</v>
      </c>
      <c r="C7" s="95">
        <v>67427</v>
      </c>
      <c r="D7" s="96"/>
      <c r="E7" s="97"/>
      <c r="F7" s="98">
        <v>581</v>
      </c>
      <c r="G7" s="99"/>
      <c r="H7" s="89">
        <f>C7+F7</f>
        <v>68008</v>
      </c>
      <c r="I7" s="90"/>
      <c r="J7" s="91">
        <v>-714</v>
      </c>
      <c r="K7" s="91"/>
      <c r="O7" s="25"/>
    </row>
    <row r="8" spans="1:15" ht="19.5" customHeight="1">
      <c r="A8" s="93"/>
      <c r="B8" s="8" t="s">
        <v>3</v>
      </c>
      <c r="C8" s="95">
        <v>74658</v>
      </c>
      <c r="D8" s="96"/>
      <c r="E8" s="97"/>
      <c r="F8" s="98">
        <v>1008</v>
      </c>
      <c r="G8" s="99"/>
      <c r="H8" s="89">
        <f>C8+F8</f>
        <v>75666</v>
      </c>
      <c r="I8" s="90"/>
      <c r="J8" s="91">
        <v>-571</v>
      </c>
      <c r="K8" s="91"/>
    </row>
    <row r="9" spans="1:15" ht="19.5" customHeight="1">
      <c r="A9" s="94"/>
      <c r="B9" s="8" t="s">
        <v>4</v>
      </c>
      <c r="C9" s="95">
        <f>SUM(C7:E8)</f>
        <v>142085</v>
      </c>
      <c r="D9" s="96"/>
      <c r="E9" s="97"/>
      <c r="F9" s="98">
        <f>F7+F8</f>
        <v>1589</v>
      </c>
      <c r="G9" s="99"/>
      <c r="H9" s="89">
        <f>C9+F9</f>
        <v>143674</v>
      </c>
      <c r="I9" s="90"/>
      <c r="J9" s="91">
        <f>SUM(J7:K8)</f>
        <v>-1285</v>
      </c>
      <c r="K9" s="91"/>
    </row>
    <row r="10" spans="1:15" ht="19.5" customHeight="1">
      <c r="A10" s="46" t="s">
        <v>5</v>
      </c>
      <c r="B10" s="52"/>
      <c r="C10" s="84">
        <v>66041</v>
      </c>
      <c r="D10" s="85"/>
      <c r="E10" s="86"/>
      <c r="F10" s="87">
        <v>785</v>
      </c>
      <c r="G10" s="88"/>
      <c r="H10" s="89">
        <f>C10+F10</f>
        <v>66826</v>
      </c>
      <c r="I10" s="90"/>
      <c r="J10" s="91">
        <v>-111</v>
      </c>
      <c r="K10" s="91"/>
    </row>
    <row r="11" spans="1:15" ht="10.5" customHeight="1"/>
    <row r="12" spans="1:15" ht="19.5" customHeight="1">
      <c r="A12" s="46" t="s">
        <v>65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64</v>
      </c>
      <c r="J12" s="82"/>
      <c r="K12" s="8" t="s">
        <v>8</v>
      </c>
    </row>
    <row r="13" spans="1:15" ht="20.25" customHeight="1">
      <c r="A13" s="81" t="s">
        <v>9</v>
      </c>
      <c r="B13" s="81"/>
      <c r="C13" s="81"/>
      <c r="D13" s="10">
        <v>5321</v>
      </c>
      <c r="E13" s="32">
        <v>11405</v>
      </c>
      <c r="F13" s="42"/>
      <c r="G13" s="67" t="s">
        <v>10</v>
      </c>
      <c r="H13" s="69"/>
      <c r="I13" s="32">
        <v>681</v>
      </c>
      <c r="J13" s="42"/>
      <c r="K13" s="9">
        <v>1417</v>
      </c>
    </row>
    <row r="14" spans="1:15" ht="20.25" customHeight="1">
      <c r="A14" s="81" t="s">
        <v>11</v>
      </c>
      <c r="B14" s="81"/>
      <c r="C14" s="81"/>
      <c r="D14" s="10">
        <v>4635</v>
      </c>
      <c r="E14" s="38">
        <v>10941</v>
      </c>
      <c r="F14" s="39"/>
      <c r="G14" s="67" t="s">
        <v>12</v>
      </c>
      <c r="H14" s="69"/>
      <c r="I14" s="32">
        <v>690</v>
      </c>
      <c r="J14" s="42"/>
      <c r="K14" s="9">
        <v>1528</v>
      </c>
    </row>
    <row r="15" spans="1:15" ht="20.25" customHeight="1">
      <c r="A15" s="78" t="s">
        <v>13</v>
      </c>
      <c r="B15" s="79"/>
      <c r="C15" s="80"/>
      <c r="D15" s="10">
        <v>12625</v>
      </c>
      <c r="E15" s="38">
        <v>25841</v>
      </c>
      <c r="F15" s="39"/>
      <c r="G15" s="67" t="s">
        <v>14</v>
      </c>
      <c r="H15" s="69"/>
      <c r="I15" s="32">
        <v>324</v>
      </c>
      <c r="J15" s="42"/>
      <c r="K15" s="9">
        <v>642</v>
      </c>
      <c r="L15" s="2"/>
    </row>
    <row r="16" spans="1:15" ht="20.25" customHeight="1">
      <c r="A16" s="73" t="s">
        <v>15</v>
      </c>
      <c r="B16" s="74"/>
      <c r="C16" s="75"/>
      <c r="D16" s="10">
        <v>986</v>
      </c>
      <c r="E16" s="38">
        <v>2004</v>
      </c>
      <c r="F16" s="39"/>
      <c r="G16" s="67" t="s">
        <v>16</v>
      </c>
      <c r="H16" s="69"/>
      <c r="I16" s="32">
        <v>2156</v>
      </c>
      <c r="J16" s="42"/>
      <c r="K16" s="9">
        <v>4887</v>
      </c>
      <c r="L16" s="24"/>
      <c r="M16" s="12"/>
    </row>
    <row r="17" spans="1:14" ht="20.25" customHeight="1">
      <c r="A17" s="73" t="s">
        <v>17</v>
      </c>
      <c r="B17" s="74"/>
      <c r="C17" s="75"/>
      <c r="D17" s="10">
        <v>4606</v>
      </c>
      <c r="E17" s="38">
        <v>9178</v>
      </c>
      <c r="F17" s="39"/>
      <c r="G17" s="76" t="s">
        <v>18</v>
      </c>
      <c r="H17" s="77"/>
      <c r="I17" s="32">
        <v>3810</v>
      </c>
      <c r="J17" s="42"/>
      <c r="K17" s="9">
        <v>8706</v>
      </c>
    </row>
    <row r="18" spans="1:14" ht="20.25" customHeight="1">
      <c r="A18" s="73" t="s">
        <v>19</v>
      </c>
      <c r="B18" s="74"/>
      <c r="C18" s="75"/>
      <c r="D18" s="10">
        <v>5865</v>
      </c>
      <c r="E18" s="38">
        <v>12665</v>
      </c>
      <c r="F18" s="39"/>
      <c r="G18" s="76" t="s">
        <v>20</v>
      </c>
      <c r="H18" s="77"/>
      <c r="I18" s="32">
        <v>4845</v>
      </c>
      <c r="J18" s="42"/>
      <c r="K18" s="9">
        <v>10923</v>
      </c>
    </row>
    <row r="19" spans="1:14" ht="20.25" customHeight="1">
      <c r="A19" s="73" t="s">
        <v>21</v>
      </c>
      <c r="B19" s="74"/>
      <c r="C19" s="75"/>
      <c r="D19" s="10">
        <v>5949</v>
      </c>
      <c r="E19" s="38">
        <v>13256</v>
      </c>
      <c r="F19" s="39"/>
      <c r="G19" s="76" t="s">
        <v>22</v>
      </c>
      <c r="H19" s="77"/>
      <c r="I19" s="32">
        <v>556</v>
      </c>
      <c r="J19" s="42"/>
      <c r="K19" s="9">
        <v>1009</v>
      </c>
    </row>
    <row r="20" spans="1:14" ht="20.25" customHeight="1">
      <c r="A20" s="63" t="s">
        <v>23</v>
      </c>
      <c r="B20" s="64"/>
      <c r="C20" s="65"/>
      <c r="D20" s="10">
        <v>172</v>
      </c>
      <c r="E20" s="38">
        <v>249</v>
      </c>
      <c r="F20" s="39"/>
      <c r="G20" s="71" t="s">
        <v>24</v>
      </c>
      <c r="H20" s="72"/>
      <c r="I20" s="32">
        <v>6083</v>
      </c>
      <c r="J20" s="42"/>
      <c r="K20" s="9">
        <v>13313</v>
      </c>
    </row>
    <row r="21" spans="1:14" ht="20.25" customHeight="1">
      <c r="A21" s="63" t="s">
        <v>25</v>
      </c>
      <c r="B21" s="64"/>
      <c r="C21" s="65"/>
      <c r="D21" s="10">
        <v>433</v>
      </c>
      <c r="E21" s="38">
        <v>896</v>
      </c>
      <c r="F21" s="39"/>
      <c r="G21" s="71" t="s">
        <v>26</v>
      </c>
      <c r="H21" s="72"/>
      <c r="I21" s="32">
        <v>1570</v>
      </c>
      <c r="J21" s="42"/>
      <c r="K21" s="9">
        <v>3011</v>
      </c>
    </row>
    <row r="22" spans="1:14" ht="20.25" customHeight="1">
      <c r="A22" s="67" t="s">
        <v>27</v>
      </c>
      <c r="B22" s="68"/>
      <c r="C22" s="69"/>
      <c r="D22" s="10">
        <v>986</v>
      </c>
      <c r="E22" s="38">
        <v>2138</v>
      </c>
      <c r="F22" s="39"/>
      <c r="G22" s="70" t="s">
        <v>28</v>
      </c>
      <c r="H22" s="70"/>
      <c r="I22" s="32">
        <v>695</v>
      </c>
      <c r="J22" s="42"/>
      <c r="K22" s="9">
        <v>1246</v>
      </c>
    </row>
    <row r="23" spans="1:14" ht="20.25" customHeight="1">
      <c r="A23" s="63" t="s">
        <v>29</v>
      </c>
      <c r="B23" s="64"/>
      <c r="C23" s="65"/>
      <c r="D23" s="10">
        <v>1062</v>
      </c>
      <c r="E23" s="38">
        <v>2475</v>
      </c>
      <c r="F23" s="39"/>
      <c r="G23" s="66" t="s">
        <v>30</v>
      </c>
      <c r="H23" s="66"/>
      <c r="I23" s="32">
        <v>1991</v>
      </c>
      <c r="J23" s="42"/>
      <c r="K23" s="11">
        <v>4355</v>
      </c>
      <c r="L23" s="26"/>
      <c r="M23" s="14"/>
      <c r="N23" s="27"/>
    </row>
    <row r="24" spans="1:14" ht="15" customHeight="1">
      <c r="A24" s="13" t="s">
        <v>48</v>
      </c>
      <c r="E24" s="12"/>
      <c r="F24" s="12"/>
      <c r="K24" s="14"/>
    </row>
    <row r="25" spans="1:14" ht="21" customHeight="1">
      <c r="E25" s="15"/>
      <c r="F25" s="15"/>
      <c r="G25" s="15"/>
      <c r="H25" s="15"/>
      <c r="I25" s="15"/>
      <c r="J25" s="15"/>
      <c r="K25" s="16"/>
    </row>
    <row r="26" spans="1:14" ht="13.5" customHeight="1">
      <c r="A26" s="48" t="s">
        <v>63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4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4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62</v>
      </c>
    </row>
    <row r="29" spans="1:14" ht="18.75" customHeight="1">
      <c r="A29" s="38">
        <v>43594</v>
      </c>
      <c r="B29" s="39"/>
      <c r="C29" s="53">
        <f>ROUND(A29/C9,4)</f>
        <v>0.30680000000000002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3286</v>
      </c>
    </row>
    <row r="30" spans="1:14" ht="15" customHeight="1">
      <c r="A30" s="19" t="s">
        <v>58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4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4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61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56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9" style="1"/>
    <col min="13" max="13" width="9.5" style="1" bestFit="1" customWidth="1"/>
    <col min="14" max="14" width="9" style="1"/>
    <col min="15" max="15" width="8.875" style="1" customWidth="1"/>
    <col min="16" max="16384" width="9" style="1"/>
  </cols>
  <sheetData>
    <row r="1" spans="1:15" ht="29.25" customHeight="1">
      <c r="A1" s="100" t="s">
        <v>71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3" spans="1:15">
      <c r="A3" s="2"/>
      <c r="B3" s="2"/>
      <c r="C3" s="2"/>
      <c r="D3" s="2"/>
      <c r="E3" s="2"/>
      <c r="F3" s="2"/>
      <c r="G3" s="2"/>
      <c r="H3" s="2"/>
      <c r="K3" s="3"/>
    </row>
    <row r="4" spans="1:15" ht="16.5" customHeight="1">
      <c r="A4" s="102" t="s">
        <v>70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5" ht="19.5" customHeight="1">
      <c r="A5" s="4"/>
      <c r="B5" s="5"/>
      <c r="C5" s="107" t="s">
        <v>50</v>
      </c>
      <c r="D5" s="108"/>
      <c r="E5" s="109"/>
      <c r="F5" s="107" t="s">
        <v>51</v>
      </c>
      <c r="G5" s="109"/>
      <c r="H5" s="103" t="s">
        <v>47</v>
      </c>
      <c r="I5" s="104"/>
      <c r="J5" s="48" t="s">
        <v>0</v>
      </c>
      <c r="K5" s="56"/>
    </row>
    <row r="6" spans="1:15" ht="19.5" customHeight="1">
      <c r="A6" s="6"/>
      <c r="B6" s="7"/>
      <c r="C6" s="110"/>
      <c r="D6" s="111"/>
      <c r="E6" s="112"/>
      <c r="F6" s="110"/>
      <c r="G6" s="112"/>
      <c r="H6" s="105"/>
      <c r="I6" s="106"/>
      <c r="J6" s="57"/>
      <c r="K6" s="58"/>
    </row>
    <row r="7" spans="1:15" ht="19.5" customHeight="1">
      <c r="A7" s="92" t="s">
        <v>1</v>
      </c>
      <c r="B7" s="8" t="s">
        <v>2</v>
      </c>
      <c r="C7" s="95">
        <v>67424</v>
      </c>
      <c r="D7" s="96"/>
      <c r="E7" s="97"/>
      <c r="F7" s="98">
        <v>574</v>
      </c>
      <c r="G7" s="99"/>
      <c r="H7" s="89">
        <f>C7+F7</f>
        <v>67998</v>
      </c>
      <c r="I7" s="90"/>
      <c r="J7" s="91">
        <v>-688</v>
      </c>
      <c r="K7" s="91"/>
      <c r="O7" s="25"/>
    </row>
    <row r="8" spans="1:15" ht="19.5" customHeight="1">
      <c r="A8" s="93"/>
      <c r="B8" s="8" t="s">
        <v>3</v>
      </c>
      <c r="C8" s="95">
        <v>74612</v>
      </c>
      <c r="D8" s="96"/>
      <c r="E8" s="97"/>
      <c r="F8" s="98">
        <v>994</v>
      </c>
      <c r="G8" s="99"/>
      <c r="H8" s="89">
        <f>C8+F8</f>
        <v>75606</v>
      </c>
      <c r="I8" s="90"/>
      <c r="J8" s="91">
        <v>-601</v>
      </c>
      <c r="K8" s="91"/>
    </row>
    <row r="9" spans="1:15" ht="19.5" customHeight="1">
      <c r="A9" s="94"/>
      <c r="B9" s="8" t="s">
        <v>4</v>
      </c>
      <c r="C9" s="95">
        <f>SUM(C7:E8)</f>
        <v>142036</v>
      </c>
      <c r="D9" s="96"/>
      <c r="E9" s="97"/>
      <c r="F9" s="98">
        <f>F7+F8</f>
        <v>1568</v>
      </c>
      <c r="G9" s="99"/>
      <c r="H9" s="89">
        <f>C9+F9</f>
        <v>143604</v>
      </c>
      <c r="I9" s="90"/>
      <c r="J9" s="91">
        <f>SUM(J7:K8)</f>
        <v>-1289</v>
      </c>
      <c r="K9" s="91"/>
    </row>
    <row r="10" spans="1:15" ht="19.5" customHeight="1">
      <c r="A10" s="46" t="s">
        <v>5</v>
      </c>
      <c r="B10" s="52"/>
      <c r="C10" s="84">
        <v>66053</v>
      </c>
      <c r="D10" s="85"/>
      <c r="E10" s="86"/>
      <c r="F10" s="87">
        <v>769</v>
      </c>
      <c r="G10" s="88"/>
      <c r="H10" s="89">
        <f>C10+F10</f>
        <v>66822</v>
      </c>
      <c r="I10" s="90"/>
      <c r="J10" s="91">
        <v>-125</v>
      </c>
      <c r="K10" s="91"/>
    </row>
    <row r="11" spans="1:15" ht="10.5" customHeight="1"/>
    <row r="12" spans="1:15" ht="19.5" customHeight="1">
      <c r="A12" s="46" t="s">
        <v>65</v>
      </c>
      <c r="B12" s="47"/>
      <c r="C12" s="52"/>
      <c r="D12" s="8" t="s">
        <v>5</v>
      </c>
      <c r="E12" s="46" t="s">
        <v>7</v>
      </c>
      <c r="F12" s="52"/>
      <c r="G12" s="82" t="s">
        <v>6</v>
      </c>
      <c r="H12" s="82"/>
      <c r="I12" s="82" t="s">
        <v>64</v>
      </c>
      <c r="J12" s="82"/>
      <c r="K12" s="8" t="s">
        <v>8</v>
      </c>
    </row>
    <row r="13" spans="1:15" ht="20.25" customHeight="1">
      <c r="A13" s="81" t="s">
        <v>9</v>
      </c>
      <c r="B13" s="81"/>
      <c r="C13" s="81"/>
      <c r="D13" s="10">
        <v>5328</v>
      </c>
      <c r="E13" s="32">
        <v>11406</v>
      </c>
      <c r="F13" s="42"/>
      <c r="G13" s="67" t="s">
        <v>10</v>
      </c>
      <c r="H13" s="69"/>
      <c r="I13" s="32">
        <v>683</v>
      </c>
      <c r="J13" s="42"/>
      <c r="K13" s="9">
        <v>1418</v>
      </c>
    </row>
    <row r="14" spans="1:15" ht="20.25" customHeight="1">
      <c r="A14" s="81" t="s">
        <v>11</v>
      </c>
      <c r="B14" s="81"/>
      <c r="C14" s="81"/>
      <c r="D14" s="10">
        <v>4628</v>
      </c>
      <c r="E14" s="38">
        <v>10919</v>
      </c>
      <c r="F14" s="39"/>
      <c r="G14" s="67" t="s">
        <v>12</v>
      </c>
      <c r="H14" s="69"/>
      <c r="I14" s="32">
        <v>688</v>
      </c>
      <c r="J14" s="42"/>
      <c r="K14" s="9">
        <v>1520</v>
      </c>
    </row>
    <row r="15" spans="1:15" ht="20.25" customHeight="1">
      <c r="A15" s="78" t="s">
        <v>13</v>
      </c>
      <c r="B15" s="79"/>
      <c r="C15" s="80"/>
      <c r="D15" s="10">
        <v>12614</v>
      </c>
      <c r="E15" s="38">
        <v>25806</v>
      </c>
      <c r="F15" s="39"/>
      <c r="G15" s="67" t="s">
        <v>14</v>
      </c>
      <c r="H15" s="69"/>
      <c r="I15" s="32">
        <v>326</v>
      </c>
      <c r="J15" s="42"/>
      <c r="K15" s="9">
        <v>644</v>
      </c>
      <c r="L15" s="2"/>
    </row>
    <row r="16" spans="1:15" ht="20.25" customHeight="1">
      <c r="A16" s="73" t="s">
        <v>15</v>
      </c>
      <c r="B16" s="74"/>
      <c r="C16" s="75"/>
      <c r="D16" s="10">
        <v>983</v>
      </c>
      <c r="E16" s="38">
        <v>1989</v>
      </c>
      <c r="F16" s="39"/>
      <c r="G16" s="67" t="s">
        <v>16</v>
      </c>
      <c r="H16" s="69"/>
      <c r="I16" s="32">
        <v>2154</v>
      </c>
      <c r="J16" s="42"/>
      <c r="K16" s="9">
        <v>4885</v>
      </c>
      <c r="L16" s="24"/>
      <c r="M16" s="12"/>
    </row>
    <row r="17" spans="1:14" ht="20.25" customHeight="1">
      <c r="A17" s="73" t="s">
        <v>17</v>
      </c>
      <c r="B17" s="74"/>
      <c r="C17" s="75"/>
      <c r="D17" s="10">
        <v>4620</v>
      </c>
      <c r="E17" s="38">
        <v>9214</v>
      </c>
      <c r="F17" s="39"/>
      <c r="G17" s="76" t="s">
        <v>18</v>
      </c>
      <c r="H17" s="77"/>
      <c r="I17" s="32">
        <v>3805</v>
      </c>
      <c r="J17" s="42"/>
      <c r="K17" s="9">
        <v>8685</v>
      </c>
    </row>
    <row r="18" spans="1:14" ht="20.25" customHeight="1">
      <c r="A18" s="73" t="s">
        <v>19</v>
      </c>
      <c r="B18" s="74"/>
      <c r="C18" s="75"/>
      <c r="D18" s="10">
        <v>5869</v>
      </c>
      <c r="E18" s="38">
        <v>12677</v>
      </c>
      <c r="F18" s="39"/>
      <c r="G18" s="76" t="s">
        <v>20</v>
      </c>
      <c r="H18" s="77"/>
      <c r="I18" s="32">
        <v>4838</v>
      </c>
      <c r="J18" s="42"/>
      <c r="K18" s="9">
        <v>10916</v>
      </c>
    </row>
    <row r="19" spans="1:14" ht="20.25" customHeight="1">
      <c r="A19" s="73" t="s">
        <v>21</v>
      </c>
      <c r="B19" s="74"/>
      <c r="C19" s="75"/>
      <c r="D19" s="10">
        <v>5958</v>
      </c>
      <c r="E19" s="38">
        <v>13272</v>
      </c>
      <c r="F19" s="39"/>
      <c r="G19" s="76" t="s">
        <v>22</v>
      </c>
      <c r="H19" s="77"/>
      <c r="I19" s="32">
        <v>556</v>
      </c>
      <c r="J19" s="42"/>
      <c r="K19" s="9">
        <v>1009</v>
      </c>
    </row>
    <row r="20" spans="1:14" ht="20.25" customHeight="1">
      <c r="A20" s="63" t="s">
        <v>23</v>
      </c>
      <c r="B20" s="64"/>
      <c r="C20" s="65"/>
      <c r="D20" s="10">
        <v>171</v>
      </c>
      <c r="E20" s="38">
        <v>248</v>
      </c>
      <c r="F20" s="39"/>
      <c r="G20" s="71" t="s">
        <v>24</v>
      </c>
      <c r="H20" s="72"/>
      <c r="I20" s="32">
        <v>6091</v>
      </c>
      <c r="J20" s="42"/>
      <c r="K20" s="9">
        <v>13302</v>
      </c>
    </row>
    <row r="21" spans="1:14" ht="20.25" customHeight="1">
      <c r="A21" s="63" t="s">
        <v>25</v>
      </c>
      <c r="B21" s="64"/>
      <c r="C21" s="65"/>
      <c r="D21" s="10">
        <v>434</v>
      </c>
      <c r="E21" s="38">
        <v>898</v>
      </c>
      <c r="F21" s="39"/>
      <c r="G21" s="71" t="s">
        <v>26</v>
      </c>
      <c r="H21" s="72"/>
      <c r="I21" s="32">
        <v>1570</v>
      </c>
      <c r="J21" s="42"/>
      <c r="K21" s="9">
        <v>3012</v>
      </c>
    </row>
    <row r="22" spans="1:14" ht="20.25" customHeight="1">
      <c r="A22" s="67" t="s">
        <v>27</v>
      </c>
      <c r="B22" s="68"/>
      <c r="C22" s="69"/>
      <c r="D22" s="10">
        <v>989</v>
      </c>
      <c r="E22" s="38">
        <v>2143</v>
      </c>
      <c r="F22" s="39"/>
      <c r="G22" s="70" t="s">
        <v>28</v>
      </c>
      <c r="H22" s="70"/>
      <c r="I22" s="32">
        <v>693</v>
      </c>
      <c r="J22" s="42"/>
      <c r="K22" s="9">
        <v>1240</v>
      </c>
    </row>
    <row r="23" spans="1:14" ht="20.25" customHeight="1">
      <c r="A23" s="63" t="s">
        <v>29</v>
      </c>
      <c r="B23" s="64"/>
      <c r="C23" s="65"/>
      <c r="D23" s="10">
        <v>1061</v>
      </c>
      <c r="E23" s="38">
        <v>2481</v>
      </c>
      <c r="F23" s="39"/>
      <c r="G23" s="66" t="s">
        <v>30</v>
      </c>
      <c r="H23" s="66"/>
      <c r="I23" s="32">
        <v>1994</v>
      </c>
      <c r="J23" s="42"/>
      <c r="K23" s="11">
        <v>4352</v>
      </c>
      <c r="L23" s="26"/>
      <c r="M23" s="14"/>
      <c r="N23" s="27"/>
    </row>
    <row r="24" spans="1:14" ht="15" customHeight="1">
      <c r="A24" s="13" t="s">
        <v>48</v>
      </c>
      <c r="E24" s="12"/>
      <c r="F24" s="12"/>
      <c r="K24" s="14"/>
    </row>
    <row r="25" spans="1:14" ht="21" customHeight="1">
      <c r="E25" s="15"/>
      <c r="F25" s="15"/>
      <c r="G25" s="15"/>
      <c r="H25" s="15"/>
      <c r="I25" s="15"/>
      <c r="J25" s="15"/>
      <c r="K25" s="16"/>
    </row>
    <row r="26" spans="1:14" ht="13.5" customHeight="1">
      <c r="A26" s="48" t="s">
        <v>63</v>
      </c>
      <c r="B26" s="56"/>
      <c r="C26" s="46" t="s">
        <v>43</v>
      </c>
      <c r="D26" s="47"/>
      <c r="E26" s="47"/>
      <c r="F26" s="47"/>
      <c r="G26" s="47"/>
      <c r="H26" s="47"/>
      <c r="I26" s="47"/>
      <c r="J26" s="47"/>
      <c r="K26" s="60" t="s">
        <v>31</v>
      </c>
    </row>
    <row r="27" spans="1:14" ht="13.5" customHeight="1">
      <c r="A27" s="57"/>
      <c r="B27" s="58"/>
      <c r="C27" s="57" t="s">
        <v>49</v>
      </c>
      <c r="D27" s="58"/>
      <c r="E27" s="62" t="s">
        <v>44</v>
      </c>
      <c r="F27" s="47"/>
      <c r="G27" s="47"/>
      <c r="H27" s="47"/>
      <c r="I27" s="47"/>
      <c r="J27" s="47"/>
      <c r="K27" s="61"/>
    </row>
    <row r="28" spans="1:14" ht="13.5" customHeight="1">
      <c r="A28" s="50"/>
      <c r="B28" s="59"/>
      <c r="C28" s="50"/>
      <c r="D28" s="59"/>
      <c r="E28" s="62" t="s">
        <v>45</v>
      </c>
      <c r="F28" s="52"/>
      <c r="G28" s="46" t="s">
        <v>32</v>
      </c>
      <c r="H28" s="52"/>
      <c r="I28" s="46" t="s">
        <v>33</v>
      </c>
      <c r="J28" s="47"/>
      <c r="K28" s="17" t="s">
        <v>62</v>
      </c>
    </row>
    <row r="29" spans="1:14" ht="18.75" customHeight="1">
      <c r="A29" s="38">
        <v>43670</v>
      </c>
      <c r="B29" s="39"/>
      <c r="C29" s="53">
        <f>ROUND(A29/C9,4)</f>
        <v>0.3075</v>
      </c>
      <c r="D29" s="54"/>
      <c r="E29" s="55">
        <v>0.29189999999999999</v>
      </c>
      <c r="F29" s="44"/>
      <c r="G29" s="43">
        <v>0.2797</v>
      </c>
      <c r="H29" s="44"/>
      <c r="I29" s="43">
        <v>0.2301</v>
      </c>
      <c r="J29" s="44"/>
      <c r="K29" s="18">
        <v>3278</v>
      </c>
    </row>
    <row r="30" spans="1:14" ht="15" customHeight="1">
      <c r="A30" s="19" t="s">
        <v>58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4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4" ht="18" customHeight="1">
      <c r="A32" s="45" t="s">
        <v>41</v>
      </c>
      <c r="B32" s="45"/>
      <c r="C32" s="46" t="s">
        <v>34</v>
      </c>
      <c r="D32" s="47"/>
      <c r="E32" s="47"/>
      <c r="F32" s="47"/>
      <c r="G32" s="47"/>
      <c r="H32" s="47"/>
      <c r="I32" s="48" t="s">
        <v>35</v>
      </c>
      <c r="J32" s="49"/>
      <c r="K32" s="21" t="s">
        <v>36</v>
      </c>
    </row>
    <row r="33" spans="1:11" ht="16.5" customHeight="1">
      <c r="A33" s="45"/>
      <c r="B33" s="45"/>
      <c r="C33" s="46" t="s">
        <v>37</v>
      </c>
      <c r="D33" s="52"/>
      <c r="E33" s="46" t="s">
        <v>38</v>
      </c>
      <c r="F33" s="52"/>
      <c r="G33" s="46" t="s">
        <v>39</v>
      </c>
      <c r="H33" s="52"/>
      <c r="I33" s="50"/>
      <c r="J33" s="51"/>
      <c r="K33" s="22" t="s">
        <v>61</v>
      </c>
    </row>
    <row r="34" spans="1:11" ht="21" customHeight="1">
      <c r="A34" s="36" t="s">
        <v>42</v>
      </c>
      <c r="B34" s="37"/>
      <c r="C34" s="32">
        <v>149702</v>
      </c>
      <c r="D34" s="42"/>
      <c r="E34" s="32">
        <v>70711</v>
      </c>
      <c r="F34" s="42"/>
      <c r="G34" s="32">
        <v>78991</v>
      </c>
      <c r="H34" s="42"/>
      <c r="I34" s="32">
        <v>59880</v>
      </c>
      <c r="J34" s="33"/>
      <c r="K34" s="34">
        <v>873.85</v>
      </c>
    </row>
    <row r="35" spans="1:11" ht="17.25" customHeight="1">
      <c r="A35" s="36" t="s">
        <v>46</v>
      </c>
      <c r="B35" s="37"/>
      <c r="C35" s="38">
        <v>143857</v>
      </c>
      <c r="D35" s="39"/>
      <c r="E35" s="40">
        <v>67597</v>
      </c>
      <c r="F35" s="40"/>
      <c r="G35" s="40">
        <v>76260</v>
      </c>
      <c r="H35" s="40"/>
      <c r="I35" s="38">
        <v>59486</v>
      </c>
      <c r="J35" s="41"/>
      <c r="K35" s="35"/>
    </row>
    <row r="36" spans="1:11" ht="16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20.25" customHeight="1">
      <c r="A37" s="23" t="s">
        <v>40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31" t="s">
        <v>56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</sheetData>
  <mergeCells count="104">
    <mergeCell ref="F7:G7"/>
    <mergeCell ref="H7:I7"/>
    <mergeCell ref="A1:K1"/>
    <mergeCell ref="A4:K4"/>
    <mergeCell ref="C5:E6"/>
    <mergeCell ref="F5:G6"/>
    <mergeCell ref="H5:I6"/>
    <mergeCell ref="J5:K6"/>
    <mergeCell ref="A13:C13"/>
    <mergeCell ref="E13:F13"/>
    <mergeCell ref="G13:H13"/>
    <mergeCell ref="I13:J13"/>
    <mergeCell ref="A12:C12"/>
    <mergeCell ref="E12:F12"/>
    <mergeCell ref="G12:H12"/>
    <mergeCell ref="I12:J12"/>
    <mergeCell ref="J9:K9"/>
    <mergeCell ref="A10:B10"/>
    <mergeCell ref="C10:E10"/>
    <mergeCell ref="F10:G10"/>
    <mergeCell ref="H10:I10"/>
    <mergeCell ref="J10:K10"/>
    <mergeCell ref="A7:A9"/>
    <mergeCell ref="C9:E9"/>
    <mergeCell ref="F9:G9"/>
    <mergeCell ref="H9:I9"/>
    <mergeCell ref="J7:K7"/>
    <mergeCell ref="C8:E8"/>
    <mergeCell ref="F8:G8"/>
    <mergeCell ref="H8:I8"/>
    <mergeCell ref="J8:K8"/>
    <mergeCell ref="C7:E7"/>
    <mergeCell ref="A16:C16"/>
    <mergeCell ref="E16:F16"/>
    <mergeCell ref="G16:H16"/>
    <mergeCell ref="I16:J16"/>
    <mergeCell ref="A15:C15"/>
    <mergeCell ref="E15:F15"/>
    <mergeCell ref="G15:H15"/>
    <mergeCell ref="I15:J15"/>
    <mergeCell ref="A14:C14"/>
    <mergeCell ref="E14:F14"/>
    <mergeCell ref="G14:H14"/>
    <mergeCell ref="I14:J14"/>
    <mergeCell ref="A19:C19"/>
    <mergeCell ref="E19:F19"/>
    <mergeCell ref="G19:H19"/>
    <mergeCell ref="I19:J19"/>
    <mergeCell ref="A18:C18"/>
    <mergeCell ref="E18:F18"/>
    <mergeCell ref="G18:H18"/>
    <mergeCell ref="I18:J18"/>
    <mergeCell ref="A17:C17"/>
    <mergeCell ref="E17:F17"/>
    <mergeCell ref="G17:H17"/>
    <mergeCell ref="I17:J17"/>
    <mergeCell ref="A22:C22"/>
    <mergeCell ref="E22:F22"/>
    <mergeCell ref="G22:H22"/>
    <mergeCell ref="I22:J22"/>
    <mergeCell ref="A21:C21"/>
    <mergeCell ref="E21:F21"/>
    <mergeCell ref="G21:H21"/>
    <mergeCell ref="I21:J21"/>
    <mergeCell ref="A20:C20"/>
    <mergeCell ref="E20:F20"/>
    <mergeCell ref="G20:H20"/>
    <mergeCell ref="I20:J20"/>
    <mergeCell ref="A26:B28"/>
    <mergeCell ref="C26:J26"/>
    <mergeCell ref="K26:K27"/>
    <mergeCell ref="C27:D28"/>
    <mergeCell ref="E27:J27"/>
    <mergeCell ref="E28:F28"/>
    <mergeCell ref="G28:H28"/>
    <mergeCell ref="I28:J28"/>
    <mergeCell ref="A23:C23"/>
    <mergeCell ref="E23:F23"/>
    <mergeCell ref="G23:H23"/>
    <mergeCell ref="I23:J23"/>
    <mergeCell ref="I29:J29"/>
    <mergeCell ref="A32:B33"/>
    <mergeCell ref="C32:H32"/>
    <mergeCell ref="I32:J33"/>
    <mergeCell ref="C33:D33"/>
    <mergeCell ref="E33:F33"/>
    <mergeCell ref="G33:H33"/>
    <mergeCell ref="A29:B29"/>
    <mergeCell ref="C29:D29"/>
    <mergeCell ref="E29:F29"/>
    <mergeCell ref="G29:H29"/>
    <mergeCell ref="A36:K36"/>
    <mergeCell ref="A38:K38"/>
    <mergeCell ref="I34:J34"/>
    <mergeCell ref="K34:K35"/>
    <mergeCell ref="A35:B35"/>
    <mergeCell ref="C35:D35"/>
    <mergeCell ref="E35:F35"/>
    <mergeCell ref="G35:H35"/>
    <mergeCell ref="I35:J35"/>
    <mergeCell ref="A34:B34"/>
    <mergeCell ref="C34:D34"/>
    <mergeCell ref="E34:F34"/>
    <mergeCell ref="G34:H34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H25.1.1</vt:lpstr>
      <vt:lpstr>H25.2.1</vt:lpstr>
      <vt:lpstr>H25.3.1</vt:lpstr>
      <vt:lpstr>H25.4.1</vt:lpstr>
      <vt:lpstr>H25.5.1</vt:lpstr>
      <vt:lpstr>H25.6.1</vt:lpstr>
      <vt:lpstr>H25.7.1</vt:lpstr>
      <vt:lpstr>H25.8.1</vt:lpstr>
      <vt:lpstr>H25.9.1</vt:lpstr>
      <vt:lpstr>H25.10.1</vt:lpstr>
      <vt:lpstr>H25.11.1</vt:lpstr>
      <vt:lpstr>H25.12.1</vt:lpstr>
      <vt:lpstr>H25.1.1!Print_Area</vt:lpstr>
      <vt:lpstr>H25.2.1!Print_Area</vt:lpstr>
      <vt:lpstr>H25.3.1!Print_Area</vt:lpstr>
    </vt:vector>
  </TitlesOfParts>
  <Company>Iwakuni 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2013-11-01T06:02:11Z</cp:lastPrinted>
  <dcterms:created xsi:type="dcterms:W3CDTF">2011-01-11T10:57:11Z</dcterms:created>
  <dcterms:modified xsi:type="dcterms:W3CDTF">2016-02-26T04:55:22Z</dcterms:modified>
</cp:coreProperties>
</file>