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7年度（令和02～06年度決算）\04 ホームページ公表(3月上旬)\"/>
    </mc:Choice>
  </mc:AlternateContent>
  <xr:revisionPtr revIDLastSave="0" documentId="13_ncr:1_{0B43C805-F430-44F5-AC84-19231C60E299}" xr6:coauthVersionLast="36" xr6:coauthVersionMax="36" xr10:uidLastSave="{00000000-0000-0000-0000-000000000000}"/>
  <workbookProtection workbookAlgorithmName="SHA-512" workbookHashValue="lwL1GSACTeKXMIBQAqVcOb0ysqJkcrqW6hvfMRFWIfBBqfAyD3DxUsl52VTIRLsfAdS9HMTV6cHTs3TWXI7J4g==" workbookSaltValue="4Wg4rCTfqkOHCdzZ1mSxq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G85" i="4"/>
  <c r="F85" i="4"/>
  <c r="AL10"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<sst xmlns="http://schemas.openxmlformats.org/spreadsheetml/2006/main" count="231" uniqueCount="117">
  <si>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</si>
  <si>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</si>
  <si>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</si>
  <si>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</si>
  <si>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</si>
  <si>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</si>
  <si>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</si>
  <si>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</si>
  <si>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</si>
  <si>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</si>
  <si>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</si>
  <si>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</si>
  <si>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</si>
  <si>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</si>
  <si>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</si>
  <si>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</si>
  <si>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</si>
  <si>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</si>
  <si>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</si>
  <si>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</si>
  <si>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</si>
  <si>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</si>
  <si>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</si>
  <si>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</si>
  <si>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</si>
  <si>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</si>
  <si>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</si>
  <si>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</si>
  <si>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</si>
  <si>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</si>
  <si>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</si>
  <si>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</si>
  <si>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</si>
  <si>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</si>
  <si>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</si>
  <si>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</si>
  <si>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</si>
  <si>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</si>
  <si>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</si>
  <si>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</si>
  <si>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</si>
  <si>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</si>
  <si>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</si>
  <si>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</si>
  <si>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</si>
  <si>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</si>
  <si>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</si>
  <si>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</si>
  <si>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</si>
  <si>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</si>
  <si>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</si>
  <si>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</si>
  <si>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</si>
  <si>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</si>
  <si>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</si>
  <si>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</si>
  <si>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</si>
  <si>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</si>
  <si>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</si>
  <si>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</si>
  <si>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</si>
  <si>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</si>
  <si>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</si>
  <si>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</si>
  <si>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</si>
  <si>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</si>
  <si>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</si>
  <si>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</si>
  <si>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</si>
  <si>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</si>
  <si>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</si>
  <si>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</si>
  <si>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</si>
  <si>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</si>
  <si>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</si>
  <si>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</si>
  <si>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</si>
  <si>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</si>
  <si>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</si>
  <si>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</si>
  <si>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</si>
  <si>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</si>
  <si>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</si>
  <si>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</si>
  <si>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</si>
  <si>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</si>
  <si>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</si>
  <si>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</si>
  <si>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</si>
  <si>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</si>
  <si>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</si>
  <si>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</si>
  <si>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</si>
  <si>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</si>
  <si>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</si>
  <si>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</si>
  <si>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</si>
  <si>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</si>
  <si>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</si>
  <si>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</si>
  <si>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</si>
  <si>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</si>
  <si>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</si>
  <si>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</si>
  <si>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</si>
  <si>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</si>
  <si>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</si>
  <si>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</si>
  <si>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</si>
  <si>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</si>
  <si>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</si>
  <si>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</si>
  <si>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</si>
  <si>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</si>
  <si>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市の特定環境保全公共下水道事業を取り巻く経営環境は、人口減少や節水型社会の進展による水需要の減少に伴う使用料収入の減少や施設の老朽化に伴う改築更新費用の増加が見込まれるなど、年々厳しさを増している。
　今後は、水洗化率の向上、維持管理業務の民間委託による効率的な運営による経費削減だけでなく、ストックマネジメント計画に基づき計画的な施設の更新・長寿命化を図り、使用料収入の確保に向けた取組や使用料改定の必要性を検証し、持続可能な事業経営を推進する。</t>
    <phoneticPr fontId="4"/>
  </si>
  <si>
    <t>　経常収支比率は、前年度と同水準となっている。
　累積欠損金は生じておらず、累積欠損金比率は０％となっている。
　流動比率は、前年度と同水準となっているが、類似団体と比較すると低水準である。
　企業債残高対事業規模比率は、前年度と同様、企業債残高と一般会計負担額が同額であるため０％となっている。
　経費回収率は、前年度と比較して減少し、汚水処理原価は、前年度と比較して増加しているが、これは、維持管理費が増となり、使用料収入が減となったことによるものである。両数値ともに類似団体の水準に達していない状況であり、今後も継続的に経費節減に取り組んでいく必要がある。
　施設利用率は、前年度と比較して低下しており、人口減に伴う処理人口の減少により、今後も低下傾向で推移するものと見られる。
　水洗化率については、当処理区は整備が完了しているため、今後もほぼ同数値で推移するものと考えられる。</t>
    <rPh sb="67" eb="70">
      <t>ドウスイジュン</t>
    </rPh>
    <rPh sb="165" eb="167">
      <t>ゲンショウ</t>
    </rPh>
    <rPh sb="185" eb="187">
      <t>ゾウカ</t>
    </rPh>
    <rPh sb="197" eb="199">
      <t>イジ</t>
    </rPh>
    <rPh sb="199" eb="202">
      <t>カンリヒ</t>
    </rPh>
    <rPh sb="203" eb="204">
      <t>ゾウ</t>
    </rPh>
    <rPh sb="211" eb="213">
      <t>シュウニュウ</t>
    </rPh>
    <phoneticPr fontId="4"/>
  </si>
  <si>
    <t>　管渠改善率について、この５年間の更新等の実績はない。供用開始からの経過年数が23年であることから、耐用年数を超えた管渠はなく、改築が必要となるほどの管渠の老朽化はない状況である。
　なお、有形固定資産減価償却率が類似団体と比較して高い数値となっているが、平成30年度に処理施設の改築工事を実施しており、すぐに改築が必要となるような施設はない状況である。</t>
    <rPh sb="128" eb="130">
      <t>ヘイセイ</t>
    </rPh>
    <rPh sb="132" eb="134">
      <t>ネンド</t>
    </rPh>
    <rPh sb="137" eb="139">
      <t>シセツ</t>
    </rPh>
    <rPh sb="140" eb="142">
      <t>カイチク</t>
    </rPh>
    <rPh sb="142" eb="144">
      <t>コウジ</t>
    </rPh>
    <rPh sb="145" eb="147">
      <t>ジッシ</t>
    </rPh>
    <rPh sb="155" eb="157">
      <t>カイチク</t>
    </rPh>
    <rPh sb="158" eb="160">
      <t>ヒツヨウ</t>
    </rPh>
    <rPh sb="166" eb="168">
      <t>シセツ</t>
    </rPh>
    <rPh sb="171" eb="173">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</si>
</sst>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CE-4213-A628-CF739728338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39CE-4213-A628-CF739728338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42.6</c:v>
                </c:pt>
                <c:pt idx="1">
                  <c:v>39.5</c:v>
                </c:pt>
                <c:pt idx="2">
                  <c:v>36.799999999999997</c:v>
                </c:pt>
                <c:pt idx="3">
                  <c:v>36.5</c:v>
                </c:pt>
                <c:pt idx="4">
                  <c:v>35.1</c:v>
                </c:pt>
              </c:numCache>
            </c:numRef>
          </c:val>
          <c:extLst>
            <c:ext xmlns:c16="http://schemas.microsoft.com/office/drawing/2014/chart" uri="{C3380CC4-5D6E-409C-BE32-E72D297353CC}">
              <c16:uniqueId val="{00000000-17F3-4B77-922A-47C3CE47CB7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17F3-4B77-922A-47C3CE47CB7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91.48</c:v>
                </c:pt>
                <c:pt idx="1">
                  <c:v>91.06</c:v>
                </c:pt>
                <c:pt idx="2">
                  <c:v>91.77</c:v>
                </c:pt>
                <c:pt idx="3">
                  <c:v>92.42</c:v>
                </c:pt>
                <c:pt idx="4">
                  <c:v>92.89</c:v>
                </c:pt>
              </c:numCache>
            </c:numRef>
          </c:val>
          <c:extLst>
            <c:ext xmlns:c16="http://schemas.microsoft.com/office/drawing/2014/chart" uri="{C3380CC4-5D6E-409C-BE32-E72D297353CC}">
              <c16:uniqueId val="{00000000-55AA-4990-8583-724DB23003E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55AA-4990-8583-724DB23003E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99.99</c:v>
                </c:pt>
                <c:pt idx="1">
                  <c:v>100</c:v>
                </c:pt>
                <c:pt idx="2">
                  <c:v>100</c:v>
                </c:pt>
                <c:pt idx="3">
                  <c:v>100</c:v>
                </c:pt>
                <c:pt idx="4">
                  <c:v>100</c:v>
                </c:pt>
              </c:numCache>
            </c:numRef>
          </c:val>
          <c:extLst>
            <c:ext xmlns:c16="http://schemas.microsoft.com/office/drawing/2014/chart" uri="{C3380CC4-5D6E-409C-BE32-E72D297353CC}">
              <c16:uniqueId val="{00000000-1BED-40F8-B4EF-767EE9D4A1A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1BED-40F8-B4EF-767EE9D4A1A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23.02</c:v>
                </c:pt>
                <c:pt idx="1">
                  <c:v>26.21</c:v>
                </c:pt>
                <c:pt idx="2">
                  <c:v>29.09</c:v>
                </c:pt>
                <c:pt idx="3">
                  <c:v>31.92</c:v>
                </c:pt>
                <c:pt idx="4">
                  <c:v>34.65</c:v>
                </c:pt>
              </c:numCache>
            </c:numRef>
          </c:val>
          <c:extLst>
            <c:ext xmlns:c16="http://schemas.microsoft.com/office/drawing/2014/chart" uri="{C3380CC4-5D6E-409C-BE32-E72D297353CC}">
              <c16:uniqueId val="{00000000-1782-44EC-AC4E-DA051C66779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1782-44EC-AC4E-DA051C66779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D0-4C13-8F54-7690E95A551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BAD0-4C13-8F54-7690E95A551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2D-4CDA-8DB8-26730101906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FC2D-4CDA-8DB8-26730101906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28.41</c:v>
                </c:pt>
                <c:pt idx="1">
                  <c:v>29.68</c:v>
                </c:pt>
                <c:pt idx="2">
                  <c:v>28.7</c:v>
                </c:pt>
                <c:pt idx="3">
                  <c:v>31.68</c:v>
                </c:pt>
                <c:pt idx="4">
                  <c:v>31.91</c:v>
                </c:pt>
              </c:numCache>
            </c:numRef>
          </c:val>
          <c:extLst>
            <c:ext xmlns:c16="http://schemas.microsoft.com/office/drawing/2014/chart" uri="{C3380CC4-5D6E-409C-BE32-E72D297353CC}">
              <c16:uniqueId val="{00000000-CE88-4EB3-84FD-2AA5804A1D7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CE88-4EB3-84FD-2AA5804A1D7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56-4561-A10B-0B53DEFD67A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C856-4561-A10B-0B53DEFD67A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62.61</c:v>
                </c:pt>
                <c:pt idx="1">
                  <c:v>57.23</c:v>
                </c:pt>
                <c:pt idx="2">
                  <c:v>57.15</c:v>
                </c:pt>
                <c:pt idx="3">
                  <c:v>55.69</c:v>
                </c:pt>
                <c:pt idx="4">
                  <c:v>52.67</c:v>
                </c:pt>
              </c:numCache>
            </c:numRef>
          </c:val>
          <c:extLst>
            <c:ext xmlns:c16="http://schemas.microsoft.com/office/drawing/2014/chart" uri="{C3380CC4-5D6E-409C-BE32-E72D297353CC}">
              <c16:uniqueId val="{00000000-5B2D-42DD-A2E7-B52930A7F7F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5B2D-42DD-A2E7-B52930A7F7F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261.52</c:v>
                </c:pt>
                <c:pt idx="1">
                  <c:v>285.77999999999997</c:v>
                </c:pt>
                <c:pt idx="2">
                  <c:v>285.97000000000003</c:v>
                </c:pt>
                <c:pt idx="3">
                  <c:v>295.57</c:v>
                </c:pt>
                <c:pt idx="4">
                  <c:v>313.51</c:v>
                </c:pt>
              </c:numCache>
            </c:numRef>
          </c:val>
          <c:extLst>
            <c:ext xmlns:c16="http://schemas.microsoft.com/office/drawing/2014/chart" uri="{C3380CC4-5D6E-409C-BE32-E72D297353CC}">
              <c16:uniqueId val="{00000000-69C8-4CBF-9D86-9820DFDEC79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69C8-4CBF-9D86-9820DFDEC79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5" zoomScaleNormal="5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岩国市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124568</v>
      </c>
      <c r="AM8" s="41"/>
      <c r="AN8" s="41"/>
      <c r="AO8" s="41"/>
      <c r="AP8" s="41"/>
      <c r="AQ8" s="41"/>
      <c r="AR8" s="41"/>
      <c r="AS8" s="41"/>
      <c r="AT8" s="34">
        <f>データ!T6</f>
        <v>873.67</v>
      </c>
      <c r="AU8" s="34"/>
      <c r="AV8" s="34"/>
      <c r="AW8" s="34"/>
      <c r="AX8" s="34"/>
      <c r="AY8" s="34"/>
      <c r="AZ8" s="34"/>
      <c r="BA8" s="34"/>
      <c r="BB8" s="34">
        <f>データ!U6</f>
        <v>142.58000000000001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78.17</v>
      </c>
      <c r="J10" s="34"/>
      <c r="K10" s="34"/>
      <c r="L10" s="34"/>
      <c r="M10" s="34"/>
      <c r="N10" s="34"/>
      <c r="O10" s="34"/>
      <c r="P10" s="34">
        <f>データ!P6</f>
        <v>0.88</v>
      </c>
      <c r="Q10" s="34"/>
      <c r="R10" s="34"/>
      <c r="S10" s="34"/>
      <c r="T10" s="34"/>
      <c r="U10" s="34"/>
      <c r="V10" s="34"/>
      <c r="W10" s="34">
        <f>データ!Q6</f>
        <v>103.59</v>
      </c>
      <c r="X10" s="34"/>
      <c r="Y10" s="34"/>
      <c r="Z10" s="34"/>
      <c r="AA10" s="34"/>
      <c r="AB10" s="34"/>
      <c r="AC10" s="34"/>
      <c r="AD10" s="41">
        <f>データ!R6</f>
        <v>3135</v>
      </c>
      <c r="AE10" s="41"/>
      <c r="AF10" s="41"/>
      <c r="AG10" s="41"/>
      <c r="AH10" s="41"/>
      <c r="AI10" s="41"/>
      <c r="AJ10" s="41"/>
      <c r="AK10" s="2"/>
      <c r="AL10" s="41">
        <f>データ!V6</f>
        <v>1083</v>
      </c>
      <c r="AM10" s="41"/>
      <c r="AN10" s="41"/>
      <c r="AO10" s="41"/>
      <c r="AP10" s="41"/>
      <c r="AQ10" s="41"/>
      <c r="AR10" s="41"/>
      <c r="AS10" s="41"/>
      <c r="AT10" s="34">
        <f>データ!W6</f>
        <v>0.85</v>
      </c>
      <c r="AU10" s="34"/>
      <c r="AV10" s="34"/>
      <c r="AW10" s="34"/>
      <c r="AX10" s="34"/>
      <c r="AY10" s="34"/>
      <c r="AZ10" s="34"/>
      <c r="BA10" s="34"/>
      <c r="BB10" s="34">
        <f>データ!X6</f>
        <v>1274.1199999999999</v>
      </c>
      <c r="BC10" s="34"/>
      <c r="BD10" s="34"/>
      <c r="BE10" s="34"/>
      <c r="BF10" s="34"/>
      <c r="BG10" s="34"/>
      <c r="BH10" s="34"/>
      <c r="BI10" s="34"/>
      <c r="BJ10" s="2"/>
      <c r="BK10" s="2"/>
      <c r="BL10" s="72" t="s">
        <v>22</v>
      </c>
      <c r="BM10" s="73"/>
      <c r="BN10" s="74" t="s">
        <v>23</v>
      </c>
      <c r="BO10" s="74"/>
      <c r="BP10" s="74"/>
      <c r="BQ10" s="74"/>
      <c r="BR10" s="74"/>
      <c r="BS10" s="74"/>
      <c r="BT10" s="74"/>
      <c r="BU10" s="74"/>
      <c r="BV10" s="74"/>
      <c r="BW10" s="74"/>
      <c r="BX10" s="74"/>
      <c r="BY10" s="7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26</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115</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6" t="s">
        <v>116</v>
      </c>
      <c r="BM47" s="67"/>
      <c r="BN47" s="67"/>
      <c r="BO47" s="67"/>
      <c r="BP47" s="67"/>
      <c r="BQ47" s="67"/>
      <c r="BR47" s="67"/>
      <c r="BS47" s="67"/>
      <c r="BT47" s="67"/>
      <c r="BU47" s="67"/>
      <c r="BV47" s="67"/>
      <c r="BW47" s="67"/>
      <c r="BX47" s="67"/>
      <c r="BY47" s="67"/>
      <c r="BZ47" s="6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6"/>
      <c r="BM48" s="67"/>
      <c r="BN48" s="67"/>
      <c r="BO48" s="67"/>
      <c r="BP48" s="67"/>
      <c r="BQ48" s="67"/>
      <c r="BR48" s="67"/>
      <c r="BS48" s="67"/>
      <c r="BT48" s="67"/>
      <c r="BU48" s="67"/>
      <c r="BV48" s="67"/>
      <c r="BW48" s="67"/>
      <c r="BX48" s="67"/>
      <c r="BY48" s="67"/>
      <c r="BZ48" s="6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6"/>
      <c r="BM49" s="67"/>
      <c r="BN49" s="67"/>
      <c r="BO49" s="67"/>
      <c r="BP49" s="67"/>
      <c r="BQ49" s="67"/>
      <c r="BR49" s="67"/>
      <c r="BS49" s="67"/>
      <c r="BT49" s="67"/>
      <c r="BU49" s="67"/>
      <c r="BV49" s="67"/>
      <c r="BW49" s="67"/>
      <c r="BX49" s="67"/>
      <c r="BY49" s="67"/>
      <c r="BZ49" s="6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6"/>
      <c r="BM50" s="67"/>
      <c r="BN50" s="67"/>
      <c r="BO50" s="67"/>
      <c r="BP50" s="67"/>
      <c r="BQ50" s="67"/>
      <c r="BR50" s="67"/>
      <c r="BS50" s="67"/>
      <c r="BT50" s="67"/>
      <c r="BU50" s="67"/>
      <c r="BV50" s="67"/>
      <c r="BW50" s="67"/>
      <c r="BX50" s="67"/>
      <c r="BY50" s="67"/>
      <c r="BZ50" s="6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6"/>
      <c r="BM51" s="67"/>
      <c r="BN51" s="67"/>
      <c r="BO51" s="67"/>
      <c r="BP51" s="67"/>
      <c r="BQ51" s="67"/>
      <c r="BR51" s="67"/>
      <c r="BS51" s="67"/>
      <c r="BT51" s="67"/>
      <c r="BU51" s="67"/>
      <c r="BV51" s="67"/>
      <c r="BW51" s="67"/>
      <c r="BX51" s="67"/>
      <c r="BY51" s="67"/>
      <c r="BZ51" s="6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6"/>
      <c r="BM52" s="67"/>
      <c r="BN52" s="67"/>
      <c r="BO52" s="67"/>
      <c r="BP52" s="67"/>
      <c r="BQ52" s="67"/>
      <c r="BR52" s="67"/>
      <c r="BS52" s="67"/>
      <c r="BT52" s="67"/>
      <c r="BU52" s="67"/>
      <c r="BV52" s="67"/>
      <c r="BW52" s="67"/>
      <c r="BX52" s="67"/>
      <c r="BY52" s="67"/>
      <c r="BZ52" s="6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6"/>
      <c r="BM53" s="67"/>
      <c r="BN53" s="67"/>
      <c r="BO53" s="67"/>
      <c r="BP53" s="67"/>
      <c r="BQ53" s="67"/>
      <c r="BR53" s="67"/>
      <c r="BS53" s="67"/>
      <c r="BT53" s="67"/>
      <c r="BU53" s="67"/>
      <c r="BV53" s="67"/>
      <c r="BW53" s="67"/>
      <c r="BX53" s="67"/>
      <c r="BY53" s="67"/>
      <c r="BZ53" s="6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6"/>
      <c r="BM54" s="67"/>
      <c r="BN54" s="67"/>
      <c r="BO54" s="67"/>
      <c r="BP54" s="67"/>
      <c r="BQ54" s="67"/>
      <c r="BR54" s="67"/>
      <c r="BS54" s="67"/>
      <c r="BT54" s="67"/>
      <c r="BU54" s="67"/>
      <c r="BV54" s="67"/>
      <c r="BW54" s="67"/>
      <c r="BX54" s="67"/>
      <c r="BY54" s="67"/>
      <c r="BZ54" s="6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6"/>
      <c r="BM55" s="67"/>
      <c r="BN55" s="67"/>
      <c r="BO55" s="67"/>
      <c r="BP55" s="67"/>
      <c r="BQ55" s="67"/>
      <c r="BR55" s="67"/>
      <c r="BS55" s="67"/>
      <c r="BT55" s="67"/>
      <c r="BU55" s="67"/>
      <c r="BV55" s="67"/>
      <c r="BW55" s="67"/>
      <c r="BX55" s="67"/>
      <c r="BY55" s="67"/>
      <c r="BZ55" s="6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6"/>
      <c r="BM56" s="67"/>
      <c r="BN56" s="67"/>
      <c r="BO56" s="67"/>
      <c r="BP56" s="67"/>
      <c r="BQ56" s="67"/>
      <c r="BR56" s="67"/>
      <c r="BS56" s="67"/>
      <c r="BT56" s="67"/>
      <c r="BU56" s="67"/>
      <c r="BV56" s="67"/>
      <c r="BW56" s="67"/>
      <c r="BX56" s="67"/>
      <c r="BY56" s="67"/>
      <c r="BZ56" s="6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6"/>
      <c r="BM57" s="67"/>
      <c r="BN57" s="67"/>
      <c r="BO57" s="67"/>
      <c r="BP57" s="67"/>
      <c r="BQ57" s="67"/>
      <c r="BR57" s="67"/>
      <c r="BS57" s="67"/>
      <c r="BT57" s="67"/>
      <c r="BU57" s="67"/>
      <c r="BV57" s="67"/>
      <c r="BW57" s="67"/>
      <c r="BX57" s="67"/>
      <c r="BY57" s="67"/>
      <c r="BZ57" s="6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6"/>
      <c r="BM58" s="67"/>
      <c r="BN58" s="67"/>
      <c r="BO58" s="67"/>
      <c r="BP58" s="67"/>
      <c r="BQ58" s="67"/>
      <c r="BR58" s="67"/>
      <c r="BS58" s="67"/>
      <c r="BT58" s="67"/>
      <c r="BU58" s="67"/>
      <c r="BV58" s="67"/>
      <c r="BW58" s="67"/>
      <c r="BX58" s="67"/>
      <c r="BY58" s="67"/>
      <c r="BZ58" s="6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6"/>
      <c r="BM59" s="67"/>
      <c r="BN59" s="67"/>
      <c r="BO59" s="67"/>
      <c r="BP59" s="67"/>
      <c r="BQ59" s="67"/>
      <c r="BR59" s="67"/>
      <c r="BS59" s="67"/>
      <c r="BT59" s="67"/>
      <c r="BU59" s="67"/>
      <c r="BV59" s="67"/>
      <c r="BW59" s="67"/>
      <c r="BX59" s="67"/>
      <c r="BY59" s="67"/>
      <c r="BZ59" s="68"/>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6"/>
      <c r="BM62" s="67"/>
      <c r="BN62" s="67"/>
      <c r="BO62" s="67"/>
      <c r="BP62" s="67"/>
      <c r="BQ62" s="67"/>
      <c r="BR62" s="67"/>
      <c r="BS62" s="67"/>
      <c r="BT62" s="67"/>
      <c r="BU62" s="67"/>
      <c r="BV62" s="67"/>
      <c r="BW62" s="67"/>
      <c r="BX62" s="67"/>
      <c r="BY62" s="67"/>
      <c r="BZ62" s="6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9"/>
      <c r="BM63" s="70"/>
      <c r="BN63" s="70"/>
      <c r="BO63" s="70"/>
      <c r="BP63" s="70"/>
      <c r="BQ63" s="70"/>
      <c r="BR63" s="70"/>
      <c r="BS63" s="70"/>
      <c r="BT63" s="70"/>
      <c r="BU63" s="70"/>
      <c r="BV63" s="70"/>
      <c r="BW63" s="70"/>
      <c r="BX63" s="70"/>
      <c r="BY63" s="70"/>
      <c r="BZ63" s="7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6" t="s">
        <v>114</v>
      </c>
      <c r="BM66" s="67"/>
      <c r="BN66" s="67"/>
      <c r="BO66" s="67"/>
      <c r="BP66" s="67"/>
      <c r="BQ66" s="67"/>
      <c r="BR66" s="67"/>
      <c r="BS66" s="67"/>
      <c r="BT66" s="67"/>
      <c r="BU66" s="67"/>
      <c r="BV66" s="67"/>
      <c r="BW66" s="67"/>
      <c r="BX66" s="67"/>
      <c r="BY66" s="67"/>
      <c r="BZ66" s="6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6"/>
      <c r="BM67" s="67"/>
      <c r="BN67" s="67"/>
      <c r="BO67" s="67"/>
      <c r="BP67" s="67"/>
      <c r="BQ67" s="67"/>
      <c r="BR67" s="67"/>
      <c r="BS67" s="67"/>
      <c r="BT67" s="67"/>
      <c r="BU67" s="67"/>
      <c r="BV67" s="67"/>
      <c r="BW67" s="67"/>
      <c r="BX67" s="67"/>
      <c r="BY67" s="67"/>
      <c r="BZ67" s="6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6"/>
      <c r="BM68" s="67"/>
      <c r="BN68" s="67"/>
      <c r="BO68" s="67"/>
      <c r="BP68" s="67"/>
      <c r="BQ68" s="67"/>
      <c r="BR68" s="67"/>
      <c r="BS68" s="67"/>
      <c r="BT68" s="67"/>
      <c r="BU68" s="67"/>
      <c r="BV68" s="67"/>
      <c r="BW68" s="67"/>
      <c r="BX68" s="67"/>
      <c r="BY68" s="67"/>
      <c r="BZ68" s="6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6"/>
      <c r="BM69" s="67"/>
      <c r="BN69" s="67"/>
      <c r="BO69" s="67"/>
      <c r="BP69" s="67"/>
      <c r="BQ69" s="67"/>
      <c r="BR69" s="67"/>
      <c r="BS69" s="67"/>
      <c r="BT69" s="67"/>
      <c r="BU69" s="67"/>
      <c r="BV69" s="67"/>
      <c r="BW69" s="67"/>
      <c r="BX69" s="67"/>
      <c r="BY69" s="67"/>
      <c r="BZ69" s="6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6"/>
      <c r="BM70" s="67"/>
      <c r="BN70" s="67"/>
      <c r="BO70" s="67"/>
      <c r="BP70" s="67"/>
      <c r="BQ70" s="67"/>
      <c r="BR70" s="67"/>
      <c r="BS70" s="67"/>
      <c r="BT70" s="67"/>
      <c r="BU70" s="67"/>
      <c r="BV70" s="67"/>
      <c r="BW70" s="67"/>
      <c r="BX70" s="67"/>
      <c r="BY70" s="67"/>
      <c r="BZ70" s="6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6"/>
      <c r="BM71" s="67"/>
      <c r="BN71" s="67"/>
      <c r="BO71" s="67"/>
      <c r="BP71" s="67"/>
      <c r="BQ71" s="67"/>
      <c r="BR71" s="67"/>
      <c r="BS71" s="67"/>
      <c r="BT71" s="67"/>
      <c r="BU71" s="67"/>
      <c r="BV71" s="67"/>
      <c r="BW71" s="67"/>
      <c r="BX71" s="67"/>
      <c r="BY71" s="67"/>
      <c r="BZ71" s="6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6"/>
      <c r="BM72" s="67"/>
      <c r="BN72" s="67"/>
      <c r="BO72" s="67"/>
      <c r="BP72" s="67"/>
      <c r="BQ72" s="67"/>
      <c r="BR72" s="67"/>
      <c r="BS72" s="67"/>
      <c r="BT72" s="67"/>
      <c r="BU72" s="67"/>
      <c r="BV72" s="67"/>
      <c r="BW72" s="67"/>
      <c r="BX72" s="67"/>
      <c r="BY72" s="67"/>
      <c r="BZ72" s="6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6"/>
      <c r="BM73" s="67"/>
      <c r="BN73" s="67"/>
      <c r="BO73" s="67"/>
      <c r="BP73" s="67"/>
      <c r="BQ73" s="67"/>
      <c r="BR73" s="67"/>
      <c r="BS73" s="67"/>
      <c r="BT73" s="67"/>
      <c r="BU73" s="67"/>
      <c r="BV73" s="67"/>
      <c r="BW73" s="67"/>
      <c r="BX73" s="67"/>
      <c r="BY73" s="67"/>
      <c r="BZ73" s="6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6"/>
      <c r="BM74" s="67"/>
      <c r="BN74" s="67"/>
      <c r="BO74" s="67"/>
      <c r="BP74" s="67"/>
      <c r="BQ74" s="67"/>
      <c r="BR74" s="67"/>
      <c r="BS74" s="67"/>
      <c r="BT74" s="67"/>
      <c r="BU74" s="67"/>
      <c r="BV74" s="67"/>
      <c r="BW74" s="67"/>
      <c r="BX74" s="67"/>
      <c r="BY74" s="67"/>
      <c r="BZ74" s="6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6"/>
      <c r="BM75" s="67"/>
      <c r="BN75" s="67"/>
      <c r="BO75" s="67"/>
      <c r="BP75" s="67"/>
      <c r="BQ75" s="67"/>
      <c r="BR75" s="67"/>
      <c r="BS75" s="67"/>
      <c r="BT75" s="67"/>
      <c r="BU75" s="67"/>
      <c r="BV75" s="67"/>
      <c r="BW75" s="67"/>
      <c r="BX75" s="67"/>
      <c r="BY75" s="67"/>
      <c r="BZ75" s="6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6"/>
      <c r="BM76" s="67"/>
      <c r="BN76" s="67"/>
      <c r="BO76" s="67"/>
      <c r="BP76" s="67"/>
      <c r="BQ76" s="67"/>
      <c r="BR76" s="67"/>
      <c r="BS76" s="67"/>
      <c r="BT76" s="67"/>
      <c r="BU76" s="67"/>
      <c r="BV76" s="67"/>
      <c r="BW76" s="67"/>
      <c r="BX76" s="67"/>
      <c r="BY76" s="67"/>
      <c r="BZ76" s="6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6"/>
      <c r="BM77" s="67"/>
      <c r="BN77" s="67"/>
      <c r="BO77" s="67"/>
      <c r="BP77" s="67"/>
      <c r="BQ77" s="67"/>
      <c r="BR77" s="67"/>
      <c r="BS77" s="67"/>
      <c r="BT77" s="67"/>
      <c r="BU77" s="67"/>
      <c r="BV77" s="67"/>
      <c r="BW77" s="67"/>
      <c r="BX77" s="67"/>
      <c r="BY77" s="67"/>
      <c r="BZ77" s="6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6"/>
      <c r="BM78" s="67"/>
      <c r="BN78" s="67"/>
      <c r="BO78" s="67"/>
      <c r="BP78" s="67"/>
      <c r="BQ78" s="67"/>
      <c r="BR78" s="67"/>
      <c r="BS78" s="67"/>
      <c r="BT78" s="67"/>
      <c r="BU78" s="67"/>
      <c r="BV78" s="67"/>
      <c r="BW78" s="67"/>
      <c r="BX78" s="67"/>
      <c r="BY78" s="67"/>
      <c r="BZ78" s="6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6"/>
      <c r="BM79" s="67"/>
      <c r="BN79" s="67"/>
      <c r="BO79" s="67"/>
      <c r="BP79" s="67"/>
      <c r="BQ79" s="67"/>
      <c r="BR79" s="67"/>
      <c r="BS79" s="67"/>
      <c r="BT79" s="67"/>
      <c r="BU79" s="67"/>
      <c r="BV79" s="67"/>
      <c r="BW79" s="67"/>
      <c r="BX79" s="67"/>
      <c r="BY79" s="67"/>
      <c r="BZ79" s="6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6"/>
      <c r="BM80" s="67"/>
      <c r="BN80" s="67"/>
      <c r="BO80" s="67"/>
      <c r="BP80" s="67"/>
      <c r="BQ80" s="67"/>
      <c r="BR80" s="67"/>
      <c r="BS80" s="67"/>
      <c r="BT80" s="67"/>
      <c r="BU80" s="67"/>
      <c r="BV80" s="67"/>
      <c r="BW80" s="67"/>
      <c r="BX80" s="67"/>
      <c r="BY80" s="67"/>
      <c r="BZ80" s="6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6"/>
      <c r="BM81" s="67"/>
      <c r="BN81" s="67"/>
      <c r="BO81" s="67"/>
      <c r="BP81" s="67"/>
      <c r="BQ81" s="67"/>
      <c r="BR81" s="67"/>
      <c r="BS81" s="67"/>
      <c r="BT81" s="67"/>
      <c r="BU81" s="67"/>
      <c r="BV81" s="67"/>
      <c r="BW81" s="67"/>
      <c r="BX81" s="67"/>
      <c r="BY81" s="67"/>
      <c r="BZ81" s="6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9"/>
      <c r="BM82" s="70"/>
      <c r="BN82" s="70"/>
      <c r="BO82" s="70"/>
      <c r="BP82" s="70"/>
      <c r="BQ82" s="70"/>
      <c r="BR82" s="70"/>
      <c r="BS82" s="70"/>
      <c r="BT82" s="70"/>
      <c r="BU82" s="70"/>
      <c r="BV82" s="70"/>
      <c r="BW82" s="70"/>
      <c r="BX82" s="70"/>
      <c r="BY82" s="70"/>
      <c r="BZ82" s="71"/>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klPTSQIdcLmRPpMVNLhj+QhqKdXK7bglqnwIKePq16BZQduhzc0McSREpQNUtn5ClL+P0HhBudt74EWreh436Q==" saltValue="wCUgmwTt0ELmIEJKQR/mR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352080</v>
      </c>
      <c r="D6" s="19">
        <f t="shared" si="3"/>
        <v>46</v>
      </c>
      <c r="E6" s="19">
        <f t="shared" si="3"/>
        <v>17</v>
      </c>
      <c r="F6" s="19">
        <f t="shared" si="3"/>
        <v>4</v>
      </c>
      <c r="G6" s="19">
        <f t="shared" si="3"/>
        <v>0</v>
      </c>
      <c r="H6" s="19" t="str">
        <f t="shared" si="3"/>
        <v>山口県　岩国市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78.17</v>
      </c>
      <c r="P6" s="20">
        <f t="shared" si="3"/>
        <v>0.88</v>
      </c>
      <c r="Q6" s="20">
        <f t="shared" si="3"/>
        <v>103.59</v>
      </c>
      <c r="R6" s="20">
        <f t="shared" si="3"/>
        <v>3135</v>
      </c>
      <c r="S6" s="20">
        <f t="shared" si="3"/>
        <v>124568</v>
      </c>
      <c r="T6" s="20">
        <f t="shared" si="3"/>
        <v>873.67</v>
      </c>
      <c r="U6" s="20">
        <f t="shared" si="3"/>
        <v>142.58000000000001</v>
      </c>
      <c r="V6" s="20">
        <f t="shared" si="3"/>
        <v>1083</v>
      </c>
      <c r="W6" s="20">
        <f t="shared" si="3"/>
        <v>0.85</v>
      </c>
      <c r="X6" s="20">
        <f t="shared" si="3"/>
        <v>1274.1199999999999</v>
      </c>
      <c r="Y6" s="21">
        <f>IF(Y7="",NA(),Y7)</f>
        <v>99.99</v>
      </c>
      <c r="Z6" s="21">
        <f t="shared" ref="Z6:AH6" si="4">IF(Z7="",NA(),Z7)</f>
        <v>100</v>
      </c>
      <c r="AA6" s="21">
        <f t="shared" si="4"/>
        <v>100</v>
      </c>
      <c r="AB6" s="21">
        <f t="shared" si="4"/>
        <v>100</v>
      </c>
      <c r="AC6" s="21">
        <f t="shared" si="4"/>
        <v>100</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28.41</v>
      </c>
      <c r="AV6" s="21">
        <f t="shared" ref="AV6:BD6" si="6">IF(AV7="",NA(),AV7)</f>
        <v>29.68</v>
      </c>
      <c r="AW6" s="21">
        <f t="shared" si="6"/>
        <v>28.7</v>
      </c>
      <c r="AX6" s="21">
        <f t="shared" si="6"/>
        <v>31.68</v>
      </c>
      <c r="AY6" s="21">
        <f t="shared" si="6"/>
        <v>31.91</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62.61</v>
      </c>
      <c r="BR6" s="21">
        <f t="shared" ref="BR6:BZ6" si="8">IF(BR7="",NA(),BR7)</f>
        <v>57.23</v>
      </c>
      <c r="BS6" s="21">
        <f t="shared" si="8"/>
        <v>57.15</v>
      </c>
      <c r="BT6" s="21">
        <f t="shared" si="8"/>
        <v>55.69</v>
      </c>
      <c r="BU6" s="21">
        <f t="shared" si="8"/>
        <v>52.67</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261.52</v>
      </c>
      <c r="CC6" s="21">
        <f t="shared" ref="CC6:CK6" si="9">IF(CC7="",NA(),CC7)</f>
        <v>285.77999999999997</v>
      </c>
      <c r="CD6" s="21">
        <f t="shared" si="9"/>
        <v>285.97000000000003</v>
      </c>
      <c r="CE6" s="21">
        <f t="shared" si="9"/>
        <v>295.57</v>
      </c>
      <c r="CF6" s="21">
        <f t="shared" si="9"/>
        <v>313.51</v>
      </c>
      <c r="CG6" s="21">
        <f t="shared" si="9"/>
        <v>224.88</v>
      </c>
      <c r="CH6" s="21">
        <f t="shared" si="9"/>
        <v>228.64</v>
      </c>
      <c r="CI6" s="21">
        <f t="shared" si="9"/>
        <v>239.46</v>
      </c>
      <c r="CJ6" s="21">
        <f t="shared" si="9"/>
        <v>233.15</v>
      </c>
      <c r="CK6" s="21">
        <f t="shared" si="9"/>
        <v>252.17</v>
      </c>
      <c r="CL6" s="20" t="str">
        <f>IF(CL7="","",IF(CL7="-","【-】","【"&amp;SUBSTITUTE(TEXT(CL7,"#,##0.00"),"-","△")&amp;"】"))</f>
        <v>【225.78】</v>
      </c>
      <c r="CM6" s="21">
        <f>IF(CM7="",NA(),CM7)</f>
        <v>42.6</v>
      </c>
      <c r="CN6" s="21">
        <f t="shared" ref="CN6:CV6" si="10">IF(CN7="",NA(),CN7)</f>
        <v>39.5</v>
      </c>
      <c r="CO6" s="21">
        <f t="shared" si="10"/>
        <v>36.799999999999997</v>
      </c>
      <c r="CP6" s="21">
        <f t="shared" si="10"/>
        <v>36.5</v>
      </c>
      <c r="CQ6" s="21">
        <f t="shared" si="10"/>
        <v>35.1</v>
      </c>
      <c r="CR6" s="21">
        <f t="shared" si="10"/>
        <v>42.4</v>
      </c>
      <c r="CS6" s="21">
        <f t="shared" si="10"/>
        <v>42.28</v>
      </c>
      <c r="CT6" s="21">
        <f t="shared" si="10"/>
        <v>41.06</v>
      </c>
      <c r="CU6" s="21">
        <f t="shared" si="10"/>
        <v>42.09</v>
      </c>
      <c r="CV6" s="21">
        <f t="shared" si="10"/>
        <v>42.15</v>
      </c>
      <c r="CW6" s="20" t="str">
        <f>IF(CW7="","",IF(CW7="-","【-】","【"&amp;SUBSTITUTE(TEXT(CW7,"#,##0.00"),"-","△")&amp;"】"))</f>
        <v>【43.17】</v>
      </c>
      <c r="CX6" s="21">
        <f>IF(CX7="",NA(),CX7)</f>
        <v>91.48</v>
      </c>
      <c r="CY6" s="21">
        <f t="shared" ref="CY6:DG6" si="11">IF(CY7="",NA(),CY7)</f>
        <v>91.06</v>
      </c>
      <c r="CZ6" s="21">
        <f t="shared" si="11"/>
        <v>91.77</v>
      </c>
      <c r="DA6" s="21">
        <f t="shared" si="11"/>
        <v>92.42</v>
      </c>
      <c r="DB6" s="21">
        <f t="shared" si="11"/>
        <v>92.89</v>
      </c>
      <c r="DC6" s="21">
        <f t="shared" si="11"/>
        <v>84.19</v>
      </c>
      <c r="DD6" s="21">
        <f t="shared" si="11"/>
        <v>84.34</v>
      </c>
      <c r="DE6" s="21">
        <f t="shared" si="11"/>
        <v>84.34</v>
      </c>
      <c r="DF6" s="21">
        <f t="shared" si="11"/>
        <v>84.73</v>
      </c>
      <c r="DG6" s="21">
        <f t="shared" si="11"/>
        <v>84.21</v>
      </c>
      <c r="DH6" s="20" t="str">
        <f>IF(DH7="","",IF(DH7="-","【-】","【"&amp;SUBSTITUTE(TEXT(DH7,"#,##0.00"),"-","△")&amp;"】"))</f>
        <v>【86.31】</v>
      </c>
      <c r="DI6" s="21">
        <f>IF(DI7="",NA(),DI7)</f>
        <v>23.02</v>
      </c>
      <c r="DJ6" s="21">
        <f t="shared" ref="DJ6:DR6" si="12">IF(DJ7="",NA(),DJ7)</f>
        <v>26.21</v>
      </c>
      <c r="DK6" s="21">
        <f t="shared" si="12"/>
        <v>29.09</v>
      </c>
      <c r="DL6" s="21">
        <f t="shared" si="12"/>
        <v>31.92</v>
      </c>
      <c r="DM6" s="21">
        <f t="shared" si="12"/>
        <v>34.65</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352080</v>
      </c>
      <c r="D7" s="23">
        <v>46</v>
      </c>
      <c r="E7" s="23">
        <v>17</v>
      </c>
      <c r="F7" s="23">
        <v>4</v>
      </c>
      <c r="G7" s="23">
        <v>0</v>
      </c>
      <c r="H7" s="23" t="s">
        <v>96</v>
      </c>
      <c r="I7" s="23" t="s">
        <v>97</v>
      </c>
      <c r="J7" s="23" t="s">
        <v>98</v>
      </c>
      <c r="K7" s="23" t="s">
        <v>99</v>
      </c>
      <c r="L7" s="23" t="s">
        <v>100</v>
      </c>
      <c r="M7" s="23" t="s">
        <v>101</v>
      </c>
      <c r="N7" s="24" t="s">
        <v>102</v>
      </c>
      <c r="O7" s="24">
        <v>78.17</v>
      </c>
      <c r="P7" s="24">
        <v>0.88</v>
      </c>
      <c r="Q7" s="24">
        <v>103.59</v>
      </c>
      <c r="R7" s="24">
        <v>3135</v>
      </c>
      <c r="S7" s="24">
        <v>124568</v>
      </c>
      <c r="T7" s="24">
        <v>873.67</v>
      </c>
      <c r="U7" s="24">
        <v>142.58000000000001</v>
      </c>
      <c r="V7" s="24">
        <v>1083</v>
      </c>
      <c r="W7" s="24">
        <v>0.85</v>
      </c>
      <c r="X7" s="24">
        <v>1274.1199999999999</v>
      </c>
      <c r="Y7" s="24">
        <v>99.99</v>
      </c>
      <c r="Z7" s="24">
        <v>100</v>
      </c>
      <c r="AA7" s="24">
        <v>100</v>
      </c>
      <c r="AB7" s="24">
        <v>100</v>
      </c>
      <c r="AC7" s="24">
        <v>100</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28.41</v>
      </c>
      <c r="AV7" s="24">
        <v>29.68</v>
      </c>
      <c r="AW7" s="24">
        <v>28.7</v>
      </c>
      <c r="AX7" s="24">
        <v>31.68</v>
      </c>
      <c r="AY7" s="24">
        <v>31.91</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62.61</v>
      </c>
      <c r="BR7" s="24">
        <v>57.23</v>
      </c>
      <c r="BS7" s="24">
        <v>57.15</v>
      </c>
      <c r="BT7" s="24">
        <v>55.69</v>
      </c>
      <c r="BU7" s="24">
        <v>52.67</v>
      </c>
      <c r="BV7" s="24">
        <v>73.36</v>
      </c>
      <c r="BW7" s="24">
        <v>72.599999999999994</v>
      </c>
      <c r="BX7" s="24">
        <v>69.430000000000007</v>
      </c>
      <c r="BY7" s="24">
        <v>70.709999999999994</v>
      </c>
      <c r="BZ7" s="24">
        <v>66.63</v>
      </c>
      <c r="CA7" s="24">
        <v>72.92</v>
      </c>
      <c r="CB7" s="24">
        <v>261.52</v>
      </c>
      <c r="CC7" s="24">
        <v>285.77999999999997</v>
      </c>
      <c r="CD7" s="24">
        <v>285.97000000000003</v>
      </c>
      <c r="CE7" s="24">
        <v>295.57</v>
      </c>
      <c r="CF7" s="24">
        <v>313.51</v>
      </c>
      <c r="CG7" s="24">
        <v>224.88</v>
      </c>
      <c r="CH7" s="24">
        <v>228.64</v>
      </c>
      <c r="CI7" s="24">
        <v>239.46</v>
      </c>
      <c r="CJ7" s="24">
        <v>233.15</v>
      </c>
      <c r="CK7" s="24">
        <v>252.17</v>
      </c>
      <c r="CL7" s="24">
        <v>225.78</v>
      </c>
      <c r="CM7" s="24">
        <v>42.6</v>
      </c>
      <c r="CN7" s="24">
        <v>39.5</v>
      </c>
      <c r="CO7" s="24">
        <v>36.799999999999997</v>
      </c>
      <c r="CP7" s="24">
        <v>36.5</v>
      </c>
      <c r="CQ7" s="24">
        <v>35.1</v>
      </c>
      <c r="CR7" s="24">
        <v>42.4</v>
      </c>
      <c r="CS7" s="24">
        <v>42.28</v>
      </c>
      <c r="CT7" s="24">
        <v>41.06</v>
      </c>
      <c r="CU7" s="24">
        <v>42.09</v>
      </c>
      <c r="CV7" s="24">
        <v>42.15</v>
      </c>
      <c r="CW7" s="24">
        <v>43.17</v>
      </c>
      <c r="CX7" s="24">
        <v>91.48</v>
      </c>
      <c r="CY7" s="24">
        <v>91.06</v>
      </c>
      <c r="CZ7" s="24">
        <v>91.77</v>
      </c>
      <c r="DA7" s="24">
        <v>92.42</v>
      </c>
      <c r="DB7" s="24">
        <v>92.89</v>
      </c>
      <c r="DC7" s="24">
        <v>84.19</v>
      </c>
      <c r="DD7" s="24">
        <v>84.34</v>
      </c>
      <c r="DE7" s="24">
        <v>84.34</v>
      </c>
      <c r="DF7" s="24">
        <v>84.73</v>
      </c>
      <c r="DG7" s="24">
        <v>84.21</v>
      </c>
      <c r="DH7" s="24">
        <v>86.31</v>
      </c>
      <c r="DI7" s="24">
        <v>23.02</v>
      </c>
      <c r="DJ7" s="24">
        <v>26.21</v>
      </c>
      <c r="DK7" s="24">
        <v>29.09</v>
      </c>
      <c r="DL7" s="24">
        <v>31.92</v>
      </c>
      <c r="DM7" s="24">
        <v>34.65</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平岡　修一郎</cp:lastModifiedBy>
  <cp:lastPrinted>2026-01-26T04:46:29Z</cp:lastPrinted>
  <dcterms:created xsi:type="dcterms:W3CDTF">2025-12-23T06:14:06Z</dcterms:created>
  <dcterms:modified xsi:type="dcterms:W3CDTF">2026-02-25T04:49:24Z</dcterms:modified>
  <cp:category/>
</cp:coreProperties>
</file>