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R:\0040建設部\6500下水道課\0 非公開\01　管理班\09各種照会、調査\★県からの調査物\経営比較分析　総務省（平成27年度～）\令和07年度（令和02～06年度決算）\04 ホームページ公表(3月上旬)\"/>
    </mc:Choice>
  </mc:AlternateContent>
  <xr:revisionPtr revIDLastSave="0" documentId="13_ncr:1_{5528CF19-7AE4-4F88-9404-ADDDE8BC97AB}" xr6:coauthVersionLast="36" xr6:coauthVersionMax="36" xr10:uidLastSave="{00000000-0000-0000-0000-000000000000}"/>
  <workbookProtection workbookAlgorithmName="SHA-512" workbookHashValue="sm500/QIsdneOAkGpMzTUQpf4+aIup9WeRWQgqzmD+HMKFY5zc2dUDiyw5vEKixaC0X1L8f18r/J3oP9Y9SsSQ==" workbookSaltValue="CXtGexX/E/Nsy08rNjs6Dg=="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H85" i="4"/>
  <c r="BB10" i="4"/>
  <c r="P10" i="4"/>
  <c r="AT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<sst xmlns="http://schemas.openxmlformats.org/spreadsheetml/2006/main" count="231" uniqueCount="115">
  <si>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</si>
  <si>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</si>
  <si>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</si>
  <si>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</si>
  <si>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</si>
  <si>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</si>
  <si>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</si>
  <si>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</si>
  <si>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</si>
  <si>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</si>
  <si>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</si>
  <si>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</si>
  <si>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</si>
  <si>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</si>
  <si>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</si>
  <si>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</si>
  <si>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</si>
  <si>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</si>
  <si>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</si>
  <si>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</si>
  <si>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</si>
  <si>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</si>
  <si>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</si>
  <si>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</si>
  <si>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</si>
  <si>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</si>
  <si>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</si>
  <si>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</si>
  <si>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</si>
  <si>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</si>
  <si>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</si>
  <si>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</si>
  <si>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</si>
  <si>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</si>
  <si>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</si>
  <si>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</si>
  <si>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</si>
  <si>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</si>
  <si>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</si>
  <si>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</si>
  <si>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</si>
  <si>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</si>
  <si>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</si>
  <si>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</si>
  <si>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</si>
  <si>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</si>
  <si>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</si>
  <si>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</si>
  <si>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</si>
  <si>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</si>
  <si>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</si>
  <si>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</si>
  <si>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</si>
  <si>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</si>
  <si>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</si>
  <si>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</si>
  <si>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</si>
  <si>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</si>
  <si>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</si>
  <si>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</si>
  <si>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</si>
  <si>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</si>
  <si>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</si>
  <si>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</si>
  <si>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</si>
  <si>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</si>
  <si>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</si>
  <si>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</si>
  <si>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</si>
  <si>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</si>
  <si>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</si>
  <si>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</si>
  <si>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</si>
  <si>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</si>
  <si>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</si>
  <si>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</si>
  <si>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</si>
  <si>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</si>
  <si>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</si>
  <si>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</si>
  <si>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</si>
  <si>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</si>
  <si>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</si>
  <si>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</si>
  <si>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</si>
  <si>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</si>
  <si>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</si>
  <si>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</si>
  <si>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</si>
  <si>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</si>
  <si>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</si>
  <si>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</si>
  <si>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</si>
  <si>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</si>
  <si>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</si>
  <si>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</si>
  <si>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</si>
  <si>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</si>
  <si>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</si>
  <si>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</si>
  <si>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</si>
  <si>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</si>
  <si>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</si>
  <si>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</si>
  <si>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</si>
  <si>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</si>
  <si>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</si>
  <si>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</si>
  <si>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</si>
  <si>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</si>
  <si>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</si>
  <si>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</si>
  <si>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昭和26年に事業開始した一文字処理区では、管渠の老朽化が進んでおり、管渠老朽化率は類似団体を上回る状況となっている。今後もストックマネジメント計画に基づき、より効果的で効率的な改築更新を行っていくことが必要である。
　なお、有形固定資産減価償却率が類似団体と比較して低い数値となっているが、これは企業会計移行前に取得した資産について減価償却累計額が反映されていないことによるものであり、実際には管渠老朽化率が示すとおり施設の老朽化はかなり進んでいる状況にある。</t>
    <rPh sb="59" eb="61">
      <t>コンゴ</t>
    </rPh>
    <rPh sb="72" eb="74">
      <t>ケイカク</t>
    </rPh>
    <rPh sb="75" eb="76">
      <t>モト</t>
    </rPh>
    <phoneticPr fontId="4"/>
  </si>
  <si>
    <t>　本市の公共下水道事業を取り巻く経営環境は、人口減少や節水型社会の進展による水需要の減少に伴う使用料収入の減少や施設の老朽化に伴う改築更新費用の増加が見込まれるなど、年々厳しさを増している。
　今後は、水洗化率の向上、維持管理業務の民間委託による効率的な運営による経費削減だけでなく、ストックマネジメント計画に基づき計画的な施設の更新・長寿命化を図り、使用料収入の確保に向けた取組や使用料改定の必要性を検証し、持続可能な事業経営を推進する。</t>
    <phoneticPr fontId="4"/>
  </si>
  <si>
    <t>　経常収支比率は、前年度と同水準となっている。
　累積欠損金は生じておらず、累積欠損金比率は０％となっている。
　流動比率は、前年度と比較して減少しており、類似団体と比較すると低水準である。
　企業債残高対事業規模比率は、前年度と比較して増加しているが、類似団体と比較すると低水準である。今後も施設の老朽化対策等に伴い企業債残高は増加する見込みである。
　経費回収率は、前年度と比較して減少し、汚水処理原価は、前年度と比較して増加しているが、これは、維持管理費が増となったことによるものである。汚水処理原価は類似団体と比較すると高水準であり、今後も継続的に経費節減に取り組んでいく必要がある。
　施設利用率は、前年度と比較して低下しているが、これは、処理施設における晴天時一日平均処理水量が前年度と比較して減となったことによるものである。
　水洗化率は、前年度と比較して低下しており、類似団体と比較すると低水準であることもあり、使用料収入確保のためにも、さらなる水洗化率向上への取組が必要である。</t>
    <rPh sb="71" eb="73">
      <t>ゲンショウ</t>
    </rPh>
    <rPh sb="119" eb="121">
      <t>ゾウカ</t>
    </rPh>
    <rPh sb="313" eb="315">
      <t>テイカ</t>
    </rPh>
    <rPh sb="381" eb="383">
      <t>ヒカク</t>
    </rPh>
    <rPh sb="385" eb="387">
      <t>テイカ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</si>
</sst>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0.38</c:v>
                </c:pt>
                <c:pt idx="1">
                  <c:v>0.1</c:v>
                </c:pt>
                <c:pt idx="2">
                  <c:v>0.04</c:v>
                </c:pt>
                <c:pt idx="3">
                  <c:v>0.11</c:v>
                </c:pt>
                <c:pt idx="4">
                  <c:v>0.04</c:v>
                </c:pt>
              </c:numCache>
            </c:numRef>
          </c:val>
          <c:extLst>
            <c:ext xmlns:c16="http://schemas.microsoft.com/office/drawing/2014/chart" uri="{C3380CC4-5D6E-409C-BE32-E72D297353CC}">
              <c16:uniqueId val="{00000000-1C1C-4825-95F7-008E9C998D7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1C1C-4825-95F7-008E9C998D7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102.81</c:v>
                </c:pt>
                <c:pt idx="1">
                  <c:v>94.47</c:v>
                </c:pt>
                <c:pt idx="2">
                  <c:v>96.74</c:v>
                </c:pt>
                <c:pt idx="3">
                  <c:v>114.22</c:v>
                </c:pt>
                <c:pt idx="4">
                  <c:v>96.07</c:v>
                </c:pt>
              </c:numCache>
            </c:numRef>
          </c:val>
          <c:extLst>
            <c:ext xmlns:c16="http://schemas.microsoft.com/office/drawing/2014/chart" uri="{C3380CC4-5D6E-409C-BE32-E72D297353CC}">
              <c16:uniqueId val="{00000000-7219-4DC4-A7D8-FFE2FD51E91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7219-4DC4-A7D8-FFE2FD51E91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92.14</c:v>
                </c:pt>
                <c:pt idx="1">
                  <c:v>92.38</c:v>
                </c:pt>
                <c:pt idx="2">
                  <c:v>92.38</c:v>
                </c:pt>
                <c:pt idx="3">
                  <c:v>92.45</c:v>
                </c:pt>
                <c:pt idx="4">
                  <c:v>91.53</c:v>
                </c:pt>
              </c:numCache>
            </c:numRef>
          </c:val>
          <c:extLst>
            <c:ext xmlns:c16="http://schemas.microsoft.com/office/drawing/2014/chart" uri="{C3380CC4-5D6E-409C-BE32-E72D297353CC}">
              <c16:uniqueId val="{00000000-2E28-4767-9F5D-E0EED8F0F10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2E28-4767-9F5D-E0EED8F0F10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99.98</c:v>
                </c:pt>
                <c:pt idx="2">
                  <c:v>100</c:v>
                </c:pt>
                <c:pt idx="3">
                  <c:v>99.99</c:v>
                </c:pt>
                <c:pt idx="4">
                  <c:v>100.17</c:v>
                </c:pt>
              </c:numCache>
            </c:numRef>
          </c:val>
          <c:extLst>
            <c:ext xmlns:c16="http://schemas.microsoft.com/office/drawing/2014/chart" uri="{C3380CC4-5D6E-409C-BE32-E72D297353CC}">
              <c16:uniqueId val="{00000000-1075-426F-8EF4-CDA6B3095AC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1075-426F-8EF4-CDA6B3095AC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19.350000000000001</c:v>
                </c:pt>
                <c:pt idx="1">
                  <c:v>20.75</c:v>
                </c:pt>
                <c:pt idx="2">
                  <c:v>22.45</c:v>
                </c:pt>
                <c:pt idx="3">
                  <c:v>24.61</c:v>
                </c:pt>
                <c:pt idx="4">
                  <c:v>26.79</c:v>
                </c:pt>
              </c:numCache>
            </c:numRef>
          </c:val>
          <c:extLst>
            <c:ext xmlns:c16="http://schemas.microsoft.com/office/drawing/2014/chart" uri="{C3380CC4-5D6E-409C-BE32-E72D297353CC}">
              <c16:uniqueId val="{00000000-250D-4DDB-B815-3A4275FCB2B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250D-4DDB-B815-3A4275FCB2B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3.2</c:v>
                </c:pt>
                <c:pt idx="1">
                  <c:v>3.6</c:v>
                </c:pt>
                <c:pt idx="2">
                  <c:v>4.24</c:v>
                </c:pt>
                <c:pt idx="3">
                  <c:v>5.65</c:v>
                </c:pt>
                <c:pt idx="4">
                  <c:v>6.04</c:v>
                </c:pt>
              </c:numCache>
            </c:numRef>
          </c:val>
          <c:extLst>
            <c:ext xmlns:c16="http://schemas.microsoft.com/office/drawing/2014/chart" uri="{C3380CC4-5D6E-409C-BE32-E72D297353CC}">
              <c16:uniqueId val="{00000000-C632-4728-941E-3DFD19EDB31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C632-4728-941E-3DFD19EDB31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FF-46A5-B10E-4C7177C527E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5AFF-46A5-B10E-4C7177C527E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55.89</c:v>
                </c:pt>
                <c:pt idx="1">
                  <c:v>49.37</c:v>
                </c:pt>
                <c:pt idx="2">
                  <c:v>48</c:v>
                </c:pt>
                <c:pt idx="3">
                  <c:v>72.040000000000006</c:v>
                </c:pt>
                <c:pt idx="4">
                  <c:v>56.27</c:v>
                </c:pt>
              </c:numCache>
            </c:numRef>
          </c:val>
          <c:extLst>
            <c:ext xmlns:c16="http://schemas.microsoft.com/office/drawing/2014/chart" uri="{C3380CC4-5D6E-409C-BE32-E72D297353CC}">
              <c16:uniqueId val="{00000000-D0B5-4FE9-B63F-291E456BF78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D0B5-4FE9-B63F-291E456BF78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452.87</c:v>
                </c:pt>
                <c:pt idx="1">
                  <c:v>420.1</c:v>
                </c:pt>
                <c:pt idx="2">
                  <c:v>399.88</c:v>
                </c:pt>
                <c:pt idx="3">
                  <c:v>442.06</c:v>
                </c:pt>
                <c:pt idx="4">
                  <c:v>453.28</c:v>
                </c:pt>
              </c:numCache>
            </c:numRef>
          </c:val>
          <c:extLst>
            <c:ext xmlns:c16="http://schemas.microsoft.com/office/drawing/2014/chart" uri="{C3380CC4-5D6E-409C-BE32-E72D297353CC}">
              <c16:uniqueId val="{00000000-C5FB-4E7C-A516-3F773A07C29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C5FB-4E7C-A516-3F773A07C29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100.01</c:v>
                </c:pt>
                <c:pt idx="1">
                  <c:v>99.41</c:v>
                </c:pt>
                <c:pt idx="2">
                  <c:v>96.61</c:v>
                </c:pt>
                <c:pt idx="3">
                  <c:v>87.49</c:v>
                </c:pt>
                <c:pt idx="4">
                  <c:v>78.930000000000007</c:v>
                </c:pt>
              </c:numCache>
            </c:numRef>
          </c:val>
          <c:extLst>
            <c:ext xmlns:c16="http://schemas.microsoft.com/office/drawing/2014/chart" uri="{C3380CC4-5D6E-409C-BE32-E72D297353CC}">
              <c16:uniqueId val="{00000000-392C-46D1-9868-18E087432CD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392C-46D1-9868-18E087432CD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161.54</c:v>
                </c:pt>
                <c:pt idx="1">
                  <c:v>163.22</c:v>
                </c:pt>
                <c:pt idx="2">
                  <c:v>168.58</c:v>
                </c:pt>
                <c:pt idx="3">
                  <c:v>187.21</c:v>
                </c:pt>
                <c:pt idx="4">
                  <c:v>207.89</c:v>
                </c:pt>
              </c:numCache>
            </c:numRef>
          </c:val>
          <c:extLst>
            <c:ext xmlns:c16="http://schemas.microsoft.com/office/drawing/2014/chart" uri="{C3380CC4-5D6E-409C-BE32-E72D297353CC}">
              <c16:uniqueId val="{00000000-8240-4A52-9D17-DB23739F179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8240-4A52-9D17-DB23739F179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5" zoomScaleNormal="5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岩国市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124568</v>
      </c>
      <c r="AM8" s="41"/>
      <c r="AN8" s="41"/>
      <c r="AO8" s="41"/>
      <c r="AP8" s="41"/>
      <c r="AQ8" s="41"/>
      <c r="AR8" s="41"/>
      <c r="AS8" s="41"/>
      <c r="AT8" s="34">
        <f>データ!T6</f>
        <v>873.67</v>
      </c>
      <c r="AU8" s="34"/>
      <c r="AV8" s="34"/>
      <c r="AW8" s="34"/>
      <c r="AX8" s="34"/>
      <c r="AY8" s="34"/>
      <c r="AZ8" s="34"/>
      <c r="BA8" s="34"/>
      <c r="BB8" s="34">
        <f>データ!U6</f>
        <v>142.58000000000001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66.7</v>
      </c>
      <c r="J10" s="34"/>
      <c r="K10" s="34"/>
      <c r="L10" s="34"/>
      <c r="M10" s="34"/>
      <c r="N10" s="34"/>
      <c r="O10" s="34"/>
      <c r="P10" s="34">
        <f>データ!P6</f>
        <v>37.51</v>
      </c>
      <c r="Q10" s="34"/>
      <c r="R10" s="34"/>
      <c r="S10" s="34"/>
      <c r="T10" s="34"/>
      <c r="U10" s="34"/>
      <c r="V10" s="34"/>
      <c r="W10" s="34">
        <f>データ!Q6</f>
        <v>60.12</v>
      </c>
      <c r="X10" s="34"/>
      <c r="Y10" s="34"/>
      <c r="Z10" s="34"/>
      <c r="AA10" s="34"/>
      <c r="AB10" s="34"/>
      <c r="AC10" s="34"/>
      <c r="AD10" s="41">
        <f>データ!R6</f>
        <v>3135</v>
      </c>
      <c r="AE10" s="41"/>
      <c r="AF10" s="41"/>
      <c r="AG10" s="41"/>
      <c r="AH10" s="41"/>
      <c r="AI10" s="41"/>
      <c r="AJ10" s="41"/>
      <c r="AK10" s="2"/>
      <c r="AL10" s="41">
        <f>データ!V6</f>
        <v>46316</v>
      </c>
      <c r="AM10" s="41"/>
      <c r="AN10" s="41"/>
      <c r="AO10" s="41"/>
      <c r="AP10" s="41"/>
      <c r="AQ10" s="41"/>
      <c r="AR10" s="41"/>
      <c r="AS10" s="41"/>
      <c r="AT10" s="34">
        <f>データ!W6</f>
        <v>13.25</v>
      </c>
      <c r="AU10" s="34"/>
      <c r="AV10" s="34"/>
      <c r="AW10" s="34"/>
      <c r="AX10" s="34"/>
      <c r="AY10" s="34"/>
      <c r="AZ10" s="34"/>
      <c r="BA10" s="34"/>
      <c r="BB10" s="34">
        <f>データ!X6</f>
        <v>3495.55</v>
      </c>
      <c r="BC10" s="34"/>
      <c r="BD10" s="34"/>
      <c r="BE10" s="34"/>
      <c r="BF10" s="34"/>
      <c r="BG10" s="34"/>
      <c r="BH10" s="34"/>
      <c r="BI10" s="34"/>
      <c r="BJ10" s="2"/>
      <c r="BK10" s="2"/>
      <c r="BL10" s="72" t="s">
        <v>22</v>
      </c>
      <c r="BM10" s="73"/>
      <c r="BN10" s="74" t="s">
        <v>23</v>
      </c>
      <c r="BO10" s="74"/>
      <c r="BP10" s="74"/>
      <c r="BQ10" s="74"/>
      <c r="BR10" s="74"/>
      <c r="BS10" s="74"/>
      <c r="BT10" s="74"/>
      <c r="BU10" s="74"/>
      <c r="BV10" s="74"/>
      <c r="BW10" s="74"/>
      <c r="BX10" s="74"/>
      <c r="BY10" s="7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26</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114</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6" t="s">
        <v>112</v>
      </c>
      <c r="BM47" s="67"/>
      <c r="BN47" s="67"/>
      <c r="BO47" s="67"/>
      <c r="BP47" s="67"/>
      <c r="BQ47" s="67"/>
      <c r="BR47" s="67"/>
      <c r="BS47" s="67"/>
      <c r="BT47" s="67"/>
      <c r="BU47" s="67"/>
      <c r="BV47" s="67"/>
      <c r="BW47" s="67"/>
      <c r="BX47" s="67"/>
      <c r="BY47" s="67"/>
      <c r="BZ47" s="6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6"/>
      <c r="BM48" s="67"/>
      <c r="BN48" s="67"/>
      <c r="BO48" s="67"/>
      <c r="BP48" s="67"/>
      <c r="BQ48" s="67"/>
      <c r="BR48" s="67"/>
      <c r="BS48" s="67"/>
      <c r="BT48" s="67"/>
      <c r="BU48" s="67"/>
      <c r="BV48" s="67"/>
      <c r="BW48" s="67"/>
      <c r="BX48" s="67"/>
      <c r="BY48" s="67"/>
      <c r="BZ48" s="6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6"/>
      <c r="BM49" s="67"/>
      <c r="BN49" s="67"/>
      <c r="BO49" s="67"/>
      <c r="BP49" s="67"/>
      <c r="BQ49" s="67"/>
      <c r="BR49" s="67"/>
      <c r="BS49" s="67"/>
      <c r="BT49" s="67"/>
      <c r="BU49" s="67"/>
      <c r="BV49" s="67"/>
      <c r="BW49" s="67"/>
      <c r="BX49" s="67"/>
      <c r="BY49" s="67"/>
      <c r="BZ49" s="6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6"/>
      <c r="BM50" s="67"/>
      <c r="BN50" s="67"/>
      <c r="BO50" s="67"/>
      <c r="BP50" s="67"/>
      <c r="BQ50" s="67"/>
      <c r="BR50" s="67"/>
      <c r="BS50" s="67"/>
      <c r="BT50" s="67"/>
      <c r="BU50" s="67"/>
      <c r="BV50" s="67"/>
      <c r="BW50" s="67"/>
      <c r="BX50" s="67"/>
      <c r="BY50" s="67"/>
      <c r="BZ50" s="6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6"/>
      <c r="BM51" s="67"/>
      <c r="BN51" s="67"/>
      <c r="BO51" s="67"/>
      <c r="BP51" s="67"/>
      <c r="BQ51" s="67"/>
      <c r="BR51" s="67"/>
      <c r="BS51" s="67"/>
      <c r="BT51" s="67"/>
      <c r="BU51" s="67"/>
      <c r="BV51" s="67"/>
      <c r="BW51" s="67"/>
      <c r="BX51" s="67"/>
      <c r="BY51" s="67"/>
      <c r="BZ51" s="6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6"/>
      <c r="BM52" s="67"/>
      <c r="BN52" s="67"/>
      <c r="BO52" s="67"/>
      <c r="BP52" s="67"/>
      <c r="BQ52" s="67"/>
      <c r="BR52" s="67"/>
      <c r="BS52" s="67"/>
      <c r="BT52" s="67"/>
      <c r="BU52" s="67"/>
      <c r="BV52" s="67"/>
      <c r="BW52" s="67"/>
      <c r="BX52" s="67"/>
      <c r="BY52" s="67"/>
      <c r="BZ52" s="6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6"/>
      <c r="BM53" s="67"/>
      <c r="BN53" s="67"/>
      <c r="BO53" s="67"/>
      <c r="BP53" s="67"/>
      <c r="BQ53" s="67"/>
      <c r="BR53" s="67"/>
      <c r="BS53" s="67"/>
      <c r="BT53" s="67"/>
      <c r="BU53" s="67"/>
      <c r="BV53" s="67"/>
      <c r="BW53" s="67"/>
      <c r="BX53" s="67"/>
      <c r="BY53" s="67"/>
      <c r="BZ53" s="6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6"/>
      <c r="BM54" s="67"/>
      <c r="BN54" s="67"/>
      <c r="BO54" s="67"/>
      <c r="BP54" s="67"/>
      <c r="BQ54" s="67"/>
      <c r="BR54" s="67"/>
      <c r="BS54" s="67"/>
      <c r="BT54" s="67"/>
      <c r="BU54" s="67"/>
      <c r="BV54" s="67"/>
      <c r="BW54" s="67"/>
      <c r="BX54" s="67"/>
      <c r="BY54" s="67"/>
      <c r="BZ54" s="6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6"/>
      <c r="BM55" s="67"/>
      <c r="BN55" s="67"/>
      <c r="BO55" s="67"/>
      <c r="BP55" s="67"/>
      <c r="BQ55" s="67"/>
      <c r="BR55" s="67"/>
      <c r="BS55" s="67"/>
      <c r="BT55" s="67"/>
      <c r="BU55" s="67"/>
      <c r="BV55" s="67"/>
      <c r="BW55" s="67"/>
      <c r="BX55" s="67"/>
      <c r="BY55" s="67"/>
      <c r="BZ55" s="6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6"/>
      <c r="BM56" s="67"/>
      <c r="BN56" s="67"/>
      <c r="BO56" s="67"/>
      <c r="BP56" s="67"/>
      <c r="BQ56" s="67"/>
      <c r="BR56" s="67"/>
      <c r="BS56" s="67"/>
      <c r="BT56" s="67"/>
      <c r="BU56" s="67"/>
      <c r="BV56" s="67"/>
      <c r="BW56" s="67"/>
      <c r="BX56" s="67"/>
      <c r="BY56" s="67"/>
      <c r="BZ56" s="6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6"/>
      <c r="BM57" s="67"/>
      <c r="BN57" s="67"/>
      <c r="BO57" s="67"/>
      <c r="BP57" s="67"/>
      <c r="BQ57" s="67"/>
      <c r="BR57" s="67"/>
      <c r="BS57" s="67"/>
      <c r="BT57" s="67"/>
      <c r="BU57" s="67"/>
      <c r="BV57" s="67"/>
      <c r="BW57" s="67"/>
      <c r="BX57" s="67"/>
      <c r="BY57" s="67"/>
      <c r="BZ57" s="6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6"/>
      <c r="BM58" s="67"/>
      <c r="BN58" s="67"/>
      <c r="BO58" s="67"/>
      <c r="BP58" s="67"/>
      <c r="BQ58" s="67"/>
      <c r="BR58" s="67"/>
      <c r="BS58" s="67"/>
      <c r="BT58" s="67"/>
      <c r="BU58" s="67"/>
      <c r="BV58" s="67"/>
      <c r="BW58" s="67"/>
      <c r="BX58" s="67"/>
      <c r="BY58" s="67"/>
      <c r="BZ58" s="6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6"/>
      <c r="BM59" s="67"/>
      <c r="BN59" s="67"/>
      <c r="BO59" s="67"/>
      <c r="BP59" s="67"/>
      <c r="BQ59" s="67"/>
      <c r="BR59" s="67"/>
      <c r="BS59" s="67"/>
      <c r="BT59" s="67"/>
      <c r="BU59" s="67"/>
      <c r="BV59" s="67"/>
      <c r="BW59" s="67"/>
      <c r="BX59" s="67"/>
      <c r="BY59" s="67"/>
      <c r="BZ59" s="68"/>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6"/>
      <c r="BM62" s="67"/>
      <c r="BN62" s="67"/>
      <c r="BO62" s="67"/>
      <c r="BP62" s="67"/>
      <c r="BQ62" s="67"/>
      <c r="BR62" s="67"/>
      <c r="BS62" s="67"/>
      <c r="BT62" s="67"/>
      <c r="BU62" s="67"/>
      <c r="BV62" s="67"/>
      <c r="BW62" s="67"/>
      <c r="BX62" s="67"/>
      <c r="BY62" s="67"/>
      <c r="BZ62" s="6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9"/>
      <c r="BM63" s="70"/>
      <c r="BN63" s="70"/>
      <c r="BO63" s="70"/>
      <c r="BP63" s="70"/>
      <c r="BQ63" s="70"/>
      <c r="BR63" s="70"/>
      <c r="BS63" s="70"/>
      <c r="BT63" s="70"/>
      <c r="BU63" s="70"/>
      <c r="BV63" s="70"/>
      <c r="BW63" s="70"/>
      <c r="BX63" s="70"/>
      <c r="BY63" s="70"/>
      <c r="BZ63" s="7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6" t="s">
        <v>113</v>
      </c>
      <c r="BM66" s="67"/>
      <c r="BN66" s="67"/>
      <c r="BO66" s="67"/>
      <c r="BP66" s="67"/>
      <c r="BQ66" s="67"/>
      <c r="BR66" s="67"/>
      <c r="BS66" s="67"/>
      <c r="BT66" s="67"/>
      <c r="BU66" s="67"/>
      <c r="BV66" s="67"/>
      <c r="BW66" s="67"/>
      <c r="BX66" s="67"/>
      <c r="BY66" s="67"/>
      <c r="BZ66" s="6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6"/>
      <c r="BM67" s="67"/>
      <c r="BN67" s="67"/>
      <c r="BO67" s="67"/>
      <c r="BP67" s="67"/>
      <c r="BQ67" s="67"/>
      <c r="BR67" s="67"/>
      <c r="BS67" s="67"/>
      <c r="BT67" s="67"/>
      <c r="BU67" s="67"/>
      <c r="BV67" s="67"/>
      <c r="BW67" s="67"/>
      <c r="BX67" s="67"/>
      <c r="BY67" s="67"/>
      <c r="BZ67" s="6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6"/>
      <c r="BM68" s="67"/>
      <c r="BN68" s="67"/>
      <c r="BO68" s="67"/>
      <c r="BP68" s="67"/>
      <c r="BQ68" s="67"/>
      <c r="BR68" s="67"/>
      <c r="BS68" s="67"/>
      <c r="BT68" s="67"/>
      <c r="BU68" s="67"/>
      <c r="BV68" s="67"/>
      <c r="BW68" s="67"/>
      <c r="BX68" s="67"/>
      <c r="BY68" s="67"/>
      <c r="BZ68" s="6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6"/>
      <c r="BM69" s="67"/>
      <c r="BN69" s="67"/>
      <c r="BO69" s="67"/>
      <c r="BP69" s="67"/>
      <c r="BQ69" s="67"/>
      <c r="BR69" s="67"/>
      <c r="BS69" s="67"/>
      <c r="BT69" s="67"/>
      <c r="BU69" s="67"/>
      <c r="BV69" s="67"/>
      <c r="BW69" s="67"/>
      <c r="BX69" s="67"/>
      <c r="BY69" s="67"/>
      <c r="BZ69" s="6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6"/>
      <c r="BM70" s="67"/>
      <c r="BN70" s="67"/>
      <c r="BO70" s="67"/>
      <c r="BP70" s="67"/>
      <c r="BQ70" s="67"/>
      <c r="BR70" s="67"/>
      <c r="BS70" s="67"/>
      <c r="BT70" s="67"/>
      <c r="BU70" s="67"/>
      <c r="BV70" s="67"/>
      <c r="BW70" s="67"/>
      <c r="BX70" s="67"/>
      <c r="BY70" s="67"/>
      <c r="BZ70" s="6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6"/>
      <c r="BM71" s="67"/>
      <c r="BN71" s="67"/>
      <c r="BO71" s="67"/>
      <c r="BP71" s="67"/>
      <c r="BQ71" s="67"/>
      <c r="BR71" s="67"/>
      <c r="BS71" s="67"/>
      <c r="BT71" s="67"/>
      <c r="BU71" s="67"/>
      <c r="BV71" s="67"/>
      <c r="BW71" s="67"/>
      <c r="BX71" s="67"/>
      <c r="BY71" s="67"/>
      <c r="BZ71" s="6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6"/>
      <c r="BM72" s="67"/>
      <c r="BN72" s="67"/>
      <c r="BO72" s="67"/>
      <c r="BP72" s="67"/>
      <c r="BQ72" s="67"/>
      <c r="BR72" s="67"/>
      <c r="BS72" s="67"/>
      <c r="BT72" s="67"/>
      <c r="BU72" s="67"/>
      <c r="BV72" s="67"/>
      <c r="BW72" s="67"/>
      <c r="BX72" s="67"/>
      <c r="BY72" s="67"/>
      <c r="BZ72" s="6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6"/>
      <c r="BM73" s="67"/>
      <c r="BN73" s="67"/>
      <c r="BO73" s="67"/>
      <c r="BP73" s="67"/>
      <c r="BQ73" s="67"/>
      <c r="BR73" s="67"/>
      <c r="BS73" s="67"/>
      <c r="BT73" s="67"/>
      <c r="BU73" s="67"/>
      <c r="BV73" s="67"/>
      <c r="BW73" s="67"/>
      <c r="BX73" s="67"/>
      <c r="BY73" s="67"/>
      <c r="BZ73" s="6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6"/>
      <c r="BM74" s="67"/>
      <c r="BN74" s="67"/>
      <c r="BO74" s="67"/>
      <c r="BP74" s="67"/>
      <c r="BQ74" s="67"/>
      <c r="BR74" s="67"/>
      <c r="BS74" s="67"/>
      <c r="BT74" s="67"/>
      <c r="BU74" s="67"/>
      <c r="BV74" s="67"/>
      <c r="BW74" s="67"/>
      <c r="BX74" s="67"/>
      <c r="BY74" s="67"/>
      <c r="BZ74" s="6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6"/>
      <c r="BM75" s="67"/>
      <c r="BN75" s="67"/>
      <c r="BO75" s="67"/>
      <c r="BP75" s="67"/>
      <c r="BQ75" s="67"/>
      <c r="BR75" s="67"/>
      <c r="BS75" s="67"/>
      <c r="BT75" s="67"/>
      <c r="BU75" s="67"/>
      <c r="BV75" s="67"/>
      <c r="BW75" s="67"/>
      <c r="BX75" s="67"/>
      <c r="BY75" s="67"/>
      <c r="BZ75" s="6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6"/>
      <c r="BM76" s="67"/>
      <c r="BN76" s="67"/>
      <c r="BO76" s="67"/>
      <c r="BP76" s="67"/>
      <c r="BQ76" s="67"/>
      <c r="BR76" s="67"/>
      <c r="BS76" s="67"/>
      <c r="BT76" s="67"/>
      <c r="BU76" s="67"/>
      <c r="BV76" s="67"/>
      <c r="BW76" s="67"/>
      <c r="BX76" s="67"/>
      <c r="BY76" s="67"/>
      <c r="BZ76" s="6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6"/>
      <c r="BM77" s="67"/>
      <c r="BN77" s="67"/>
      <c r="BO77" s="67"/>
      <c r="BP77" s="67"/>
      <c r="BQ77" s="67"/>
      <c r="BR77" s="67"/>
      <c r="BS77" s="67"/>
      <c r="BT77" s="67"/>
      <c r="BU77" s="67"/>
      <c r="BV77" s="67"/>
      <c r="BW77" s="67"/>
      <c r="BX77" s="67"/>
      <c r="BY77" s="67"/>
      <c r="BZ77" s="6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6"/>
      <c r="BM78" s="67"/>
      <c r="BN78" s="67"/>
      <c r="BO78" s="67"/>
      <c r="BP78" s="67"/>
      <c r="BQ78" s="67"/>
      <c r="BR78" s="67"/>
      <c r="BS78" s="67"/>
      <c r="BT78" s="67"/>
      <c r="BU78" s="67"/>
      <c r="BV78" s="67"/>
      <c r="BW78" s="67"/>
      <c r="BX78" s="67"/>
      <c r="BY78" s="67"/>
      <c r="BZ78" s="6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6"/>
      <c r="BM79" s="67"/>
      <c r="BN79" s="67"/>
      <c r="BO79" s="67"/>
      <c r="BP79" s="67"/>
      <c r="BQ79" s="67"/>
      <c r="BR79" s="67"/>
      <c r="BS79" s="67"/>
      <c r="BT79" s="67"/>
      <c r="BU79" s="67"/>
      <c r="BV79" s="67"/>
      <c r="BW79" s="67"/>
      <c r="BX79" s="67"/>
      <c r="BY79" s="67"/>
      <c r="BZ79" s="6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6"/>
      <c r="BM80" s="67"/>
      <c r="BN80" s="67"/>
      <c r="BO80" s="67"/>
      <c r="BP80" s="67"/>
      <c r="BQ80" s="67"/>
      <c r="BR80" s="67"/>
      <c r="BS80" s="67"/>
      <c r="BT80" s="67"/>
      <c r="BU80" s="67"/>
      <c r="BV80" s="67"/>
      <c r="BW80" s="67"/>
      <c r="BX80" s="67"/>
      <c r="BY80" s="67"/>
      <c r="BZ80" s="6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6"/>
      <c r="BM81" s="67"/>
      <c r="BN81" s="67"/>
      <c r="BO81" s="67"/>
      <c r="BP81" s="67"/>
      <c r="BQ81" s="67"/>
      <c r="BR81" s="67"/>
      <c r="BS81" s="67"/>
      <c r="BT81" s="67"/>
      <c r="BU81" s="67"/>
      <c r="BV81" s="67"/>
      <c r="BW81" s="67"/>
      <c r="BX81" s="67"/>
      <c r="BY81" s="67"/>
      <c r="BZ81" s="6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9"/>
      <c r="BM82" s="70"/>
      <c r="BN82" s="70"/>
      <c r="BO82" s="70"/>
      <c r="BP82" s="70"/>
      <c r="BQ82" s="70"/>
      <c r="BR82" s="70"/>
      <c r="BS82" s="70"/>
      <c r="BT82" s="70"/>
      <c r="BU82" s="70"/>
      <c r="BV82" s="70"/>
      <c r="BW82" s="70"/>
      <c r="BX82" s="70"/>
      <c r="BY82" s="70"/>
      <c r="BZ82" s="71"/>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VtQk2Eeg8bDClAuj66GtzYROXa+qg5l3CyBj+Kloy6YKpGOeHUnduWxTycJnxb4J7kixcgZMj5jNsMYm4uBK0g==" saltValue="QJnz12IvtBM9N8OR2Vqgi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352080</v>
      </c>
      <c r="D6" s="19">
        <f t="shared" si="3"/>
        <v>46</v>
      </c>
      <c r="E6" s="19">
        <f t="shared" si="3"/>
        <v>17</v>
      </c>
      <c r="F6" s="19">
        <f t="shared" si="3"/>
        <v>1</v>
      </c>
      <c r="G6" s="19">
        <f t="shared" si="3"/>
        <v>0</v>
      </c>
      <c r="H6" s="19" t="str">
        <f t="shared" si="3"/>
        <v>山口県　岩国市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66.7</v>
      </c>
      <c r="P6" s="20">
        <f t="shared" si="3"/>
        <v>37.51</v>
      </c>
      <c r="Q6" s="20">
        <f t="shared" si="3"/>
        <v>60.12</v>
      </c>
      <c r="R6" s="20">
        <f t="shared" si="3"/>
        <v>3135</v>
      </c>
      <c r="S6" s="20">
        <f t="shared" si="3"/>
        <v>124568</v>
      </c>
      <c r="T6" s="20">
        <f t="shared" si="3"/>
        <v>873.67</v>
      </c>
      <c r="U6" s="20">
        <f t="shared" si="3"/>
        <v>142.58000000000001</v>
      </c>
      <c r="V6" s="20">
        <f t="shared" si="3"/>
        <v>46316</v>
      </c>
      <c r="W6" s="20">
        <f t="shared" si="3"/>
        <v>13.25</v>
      </c>
      <c r="X6" s="20">
        <f t="shared" si="3"/>
        <v>3495.55</v>
      </c>
      <c r="Y6" s="21">
        <f>IF(Y7="",NA(),Y7)</f>
        <v>100</v>
      </c>
      <c r="Z6" s="21">
        <f t="shared" ref="Z6:AH6" si="4">IF(Z7="",NA(),Z7)</f>
        <v>99.98</v>
      </c>
      <c r="AA6" s="21">
        <f t="shared" si="4"/>
        <v>100</v>
      </c>
      <c r="AB6" s="21">
        <f t="shared" si="4"/>
        <v>99.99</v>
      </c>
      <c r="AC6" s="21">
        <f t="shared" si="4"/>
        <v>100.17</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55.89</v>
      </c>
      <c r="AV6" s="21">
        <f t="shared" ref="AV6:BD6" si="6">IF(AV7="",NA(),AV7)</f>
        <v>49.37</v>
      </c>
      <c r="AW6" s="21">
        <f t="shared" si="6"/>
        <v>48</v>
      </c>
      <c r="AX6" s="21">
        <f t="shared" si="6"/>
        <v>72.040000000000006</v>
      </c>
      <c r="AY6" s="21">
        <f t="shared" si="6"/>
        <v>56.27</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452.87</v>
      </c>
      <c r="BG6" s="21">
        <f t="shared" ref="BG6:BO6" si="7">IF(BG7="",NA(),BG7)</f>
        <v>420.1</v>
      </c>
      <c r="BH6" s="21">
        <f t="shared" si="7"/>
        <v>399.88</v>
      </c>
      <c r="BI6" s="21">
        <f t="shared" si="7"/>
        <v>442.06</v>
      </c>
      <c r="BJ6" s="21">
        <f t="shared" si="7"/>
        <v>453.28</v>
      </c>
      <c r="BK6" s="21">
        <f t="shared" si="7"/>
        <v>857.88</v>
      </c>
      <c r="BL6" s="21">
        <f t="shared" si="7"/>
        <v>825.1</v>
      </c>
      <c r="BM6" s="21">
        <f t="shared" si="7"/>
        <v>789.87</v>
      </c>
      <c r="BN6" s="21">
        <f t="shared" si="7"/>
        <v>749.43</v>
      </c>
      <c r="BO6" s="21">
        <f t="shared" si="7"/>
        <v>698.04</v>
      </c>
      <c r="BP6" s="20" t="str">
        <f>IF(BP7="","",IF(BP7="-","【-】","【"&amp;SUBSTITUTE(TEXT(BP7,"#,##0.00"),"-","△")&amp;"】"))</f>
        <v>【602.56】</v>
      </c>
      <c r="BQ6" s="21">
        <f>IF(BQ7="",NA(),BQ7)</f>
        <v>100.01</v>
      </c>
      <c r="BR6" s="21">
        <f t="shared" ref="BR6:BZ6" si="8">IF(BR7="",NA(),BR7)</f>
        <v>99.41</v>
      </c>
      <c r="BS6" s="21">
        <f t="shared" si="8"/>
        <v>96.61</v>
      </c>
      <c r="BT6" s="21">
        <f t="shared" si="8"/>
        <v>87.49</v>
      </c>
      <c r="BU6" s="21">
        <f t="shared" si="8"/>
        <v>78.930000000000007</v>
      </c>
      <c r="BV6" s="21">
        <f t="shared" si="8"/>
        <v>94.97</v>
      </c>
      <c r="BW6" s="21">
        <f t="shared" si="8"/>
        <v>97.07</v>
      </c>
      <c r="BX6" s="21">
        <f t="shared" si="8"/>
        <v>98.06</v>
      </c>
      <c r="BY6" s="21">
        <f t="shared" si="8"/>
        <v>98.46</v>
      </c>
      <c r="BZ6" s="21">
        <f t="shared" si="8"/>
        <v>97.98</v>
      </c>
      <c r="CA6" s="20" t="str">
        <f>IF(CA7="","",IF(CA7="-","【-】","【"&amp;SUBSTITUTE(TEXT(CA7,"#,##0.00"),"-","△")&amp;"】"))</f>
        <v>【97.94】</v>
      </c>
      <c r="CB6" s="21">
        <f>IF(CB7="",NA(),CB7)</f>
        <v>161.54</v>
      </c>
      <c r="CC6" s="21">
        <f t="shared" ref="CC6:CK6" si="9">IF(CC7="",NA(),CC7)</f>
        <v>163.22</v>
      </c>
      <c r="CD6" s="21">
        <f t="shared" si="9"/>
        <v>168.58</v>
      </c>
      <c r="CE6" s="21">
        <f t="shared" si="9"/>
        <v>187.21</v>
      </c>
      <c r="CF6" s="21">
        <f t="shared" si="9"/>
        <v>207.89</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102.81</v>
      </c>
      <c r="CN6" s="21">
        <f t="shared" ref="CN6:CV6" si="10">IF(CN7="",NA(),CN7)</f>
        <v>94.47</v>
      </c>
      <c r="CO6" s="21">
        <f t="shared" si="10"/>
        <v>96.74</v>
      </c>
      <c r="CP6" s="21">
        <f t="shared" si="10"/>
        <v>114.22</v>
      </c>
      <c r="CQ6" s="21">
        <f t="shared" si="10"/>
        <v>96.07</v>
      </c>
      <c r="CR6" s="21">
        <f t="shared" si="10"/>
        <v>65.28</v>
      </c>
      <c r="CS6" s="21">
        <f t="shared" si="10"/>
        <v>64.92</v>
      </c>
      <c r="CT6" s="21">
        <f t="shared" si="10"/>
        <v>64.14</v>
      </c>
      <c r="CU6" s="21">
        <f t="shared" si="10"/>
        <v>63.71</v>
      </c>
      <c r="CV6" s="21">
        <f t="shared" si="10"/>
        <v>64.95</v>
      </c>
      <c r="CW6" s="20" t="str">
        <f>IF(CW7="","",IF(CW7="-","【-】","【"&amp;SUBSTITUTE(TEXT(CW7,"#,##0.00"),"-","△")&amp;"】"))</f>
        <v>【60.13】</v>
      </c>
      <c r="CX6" s="21">
        <f>IF(CX7="",NA(),CX7)</f>
        <v>92.14</v>
      </c>
      <c r="CY6" s="21">
        <f t="shared" ref="CY6:DG6" si="11">IF(CY7="",NA(),CY7)</f>
        <v>92.38</v>
      </c>
      <c r="CZ6" s="21">
        <f t="shared" si="11"/>
        <v>92.38</v>
      </c>
      <c r="DA6" s="21">
        <f t="shared" si="11"/>
        <v>92.45</v>
      </c>
      <c r="DB6" s="21">
        <f t="shared" si="11"/>
        <v>91.53</v>
      </c>
      <c r="DC6" s="21">
        <f t="shared" si="11"/>
        <v>92.72</v>
      </c>
      <c r="DD6" s="21">
        <f t="shared" si="11"/>
        <v>92.88</v>
      </c>
      <c r="DE6" s="21">
        <f t="shared" si="11"/>
        <v>92.9</v>
      </c>
      <c r="DF6" s="21">
        <f t="shared" si="11"/>
        <v>92.89</v>
      </c>
      <c r="DG6" s="21">
        <f t="shared" si="11"/>
        <v>93.08</v>
      </c>
      <c r="DH6" s="20" t="str">
        <f>IF(DH7="","",IF(DH7="-","【-】","【"&amp;SUBSTITUTE(TEXT(DH7,"#,##0.00"),"-","△")&amp;"】"))</f>
        <v>【96.00】</v>
      </c>
      <c r="DI6" s="21">
        <f>IF(DI7="",NA(),DI7)</f>
        <v>19.350000000000001</v>
      </c>
      <c r="DJ6" s="21">
        <f t="shared" ref="DJ6:DR6" si="12">IF(DJ7="",NA(),DJ7)</f>
        <v>20.75</v>
      </c>
      <c r="DK6" s="21">
        <f t="shared" si="12"/>
        <v>22.45</v>
      </c>
      <c r="DL6" s="21">
        <f t="shared" si="12"/>
        <v>24.61</v>
      </c>
      <c r="DM6" s="21">
        <f t="shared" si="12"/>
        <v>26.79</v>
      </c>
      <c r="DN6" s="21">
        <f t="shared" si="12"/>
        <v>23.79</v>
      </c>
      <c r="DO6" s="21">
        <f t="shared" si="12"/>
        <v>25.66</v>
      </c>
      <c r="DP6" s="21">
        <f t="shared" si="12"/>
        <v>27.46</v>
      </c>
      <c r="DQ6" s="21">
        <f t="shared" si="12"/>
        <v>29.93</v>
      </c>
      <c r="DR6" s="21">
        <f t="shared" si="12"/>
        <v>31.89</v>
      </c>
      <c r="DS6" s="20" t="str">
        <f>IF(DS7="","",IF(DS7="-","【-】","【"&amp;SUBSTITUTE(TEXT(DS7,"#,##0.00"),"-","△")&amp;"】"))</f>
        <v>【42.20】</v>
      </c>
      <c r="DT6" s="21">
        <f>IF(DT7="",NA(),DT7)</f>
        <v>3.2</v>
      </c>
      <c r="DU6" s="21">
        <f t="shared" ref="DU6:EC6" si="13">IF(DU7="",NA(),DU7)</f>
        <v>3.6</v>
      </c>
      <c r="DV6" s="21">
        <f t="shared" si="13"/>
        <v>4.24</v>
      </c>
      <c r="DW6" s="21">
        <f t="shared" si="13"/>
        <v>5.65</v>
      </c>
      <c r="DX6" s="21">
        <f t="shared" si="13"/>
        <v>6.04</v>
      </c>
      <c r="DY6" s="21">
        <f t="shared" si="13"/>
        <v>1.22</v>
      </c>
      <c r="DZ6" s="21">
        <f t="shared" si="13"/>
        <v>1.61</v>
      </c>
      <c r="EA6" s="21">
        <f t="shared" si="13"/>
        <v>2.08</v>
      </c>
      <c r="EB6" s="21">
        <f t="shared" si="13"/>
        <v>2.74</v>
      </c>
      <c r="EC6" s="21">
        <f t="shared" si="13"/>
        <v>3.24</v>
      </c>
      <c r="ED6" s="20" t="str">
        <f>IF(ED7="","",IF(ED7="-","【-】","【"&amp;SUBSTITUTE(TEXT(ED7,"#,##0.00"),"-","△")&amp;"】"))</f>
        <v>【9.46】</v>
      </c>
      <c r="EE6" s="21">
        <f>IF(EE7="",NA(),EE7)</f>
        <v>0.38</v>
      </c>
      <c r="EF6" s="21">
        <f t="shared" ref="EF6:EN6" si="14">IF(EF7="",NA(),EF7)</f>
        <v>0.1</v>
      </c>
      <c r="EG6" s="21">
        <f t="shared" si="14"/>
        <v>0.04</v>
      </c>
      <c r="EH6" s="21">
        <f t="shared" si="14"/>
        <v>0.11</v>
      </c>
      <c r="EI6" s="21">
        <f t="shared" si="14"/>
        <v>0.04</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352080</v>
      </c>
      <c r="D7" s="23">
        <v>46</v>
      </c>
      <c r="E7" s="23">
        <v>17</v>
      </c>
      <c r="F7" s="23">
        <v>1</v>
      </c>
      <c r="G7" s="23">
        <v>0</v>
      </c>
      <c r="H7" s="23" t="s">
        <v>96</v>
      </c>
      <c r="I7" s="23" t="s">
        <v>97</v>
      </c>
      <c r="J7" s="23" t="s">
        <v>98</v>
      </c>
      <c r="K7" s="23" t="s">
        <v>99</v>
      </c>
      <c r="L7" s="23" t="s">
        <v>100</v>
      </c>
      <c r="M7" s="23" t="s">
        <v>101</v>
      </c>
      <c r="N7" s="24" t="s">
        <v>102</v>
      </c>
      <c r="O7" s="24">
        <v>66.7</v>
      </c>
      <c r="P7" s="24">
        <v>37.51</v>
      </c>
      <c r="Q7" s="24">
        <v>60.12</v>
      </c>
      <c r="R7" s="24">
        <v>3135</v>
      </c>
      <c r="S7" s="24">
        <v>124568</v>
      </c>
      <c r="T7" s="24">
        <v>873.67</v>
      </c>
      <c r="U7" s="24">
        <v>142.58000000000001</v>
      </c>
      <c r="V7" s="24">
        <v>46316</v>
      </c>
      <c r="W7" s="24">
        <v>13.25</v>
      </c>
      <c r="X7" s="24">
        <v>3495.55</v>
      </c>
      <c r="Y7" s="24">
        <v>100</v>
      </c>
      <c r="Z7" s="24">
        <v>99.98</v>
      </c>
      <c r="AA7" s="24">
        <v>100</v>
      </c>
      <c r="AB7" s="24">
        <v>99.99</v>
      </c>
      <c r="AC7" s="24">
        <v>100.17</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55.89</v>
      </c>
      <c r="AV7" s="24">
        <v>49.37</v>
      </c>
      <c r="AW7" s="24">
        <v>48</v>
      </c>
      <c r="AX7" s="24">
        <v>72.040000000000006</v>
      </c>
      <c r="AY7" s="24">
        <v>56.27</v>
      </c>
      <c r="AZ7" s="24">
        <v>67.930000000000007</v>
      </c>
      <c r="BA7" s="24">
        <v>68.53</v>
      </c>
      <c r="BB7" s="24">
        <v>69.180000000000007</v>
      </c>
      <c r="BC7" s="24">
        <v>76.319999999999993</v>
      </c>
      <c r="BD7" s="24">
        <v>80.33</v>
      </c>
      <c r="BE7" s="24">
        <v>82.75</v>
      </c>
      <c r="BF7" s="24">
        <v>452.87</v>
      </c>
      <c r="BG7" s="24">
        <v>420.1</v>
      </c>
      <c r="BH7" s="24">
        <v>399.88</v>
      </c>
      <c r="BI7" s="24">
        <v>442.06</v>
      </c>
      <c r="BJ7" s="24">
        <v>453.28</v>
      </c>
      <c r="BK7" s="24">
        <v>857.88</v>
      </c>
      <c r="BL7" s="24">
        <v>825.1</v>
      </c>
      <c r="BM7" s="24">
        <v>789.87</v>
      </c>
      <c r="BN7" s="24">
        <v>749.43</v>
      </c>
      <c r="BO7" s="24">
        <v>698.04</v>
      </c>
      <c r="BP7" s="24">
        <v>602.55999999999995</v>
      </c>
      <c r="BQ7" s="24">
        <v>100.01</v>
      </c>
      <c r="BR7" s="24">
        <v>99.41</v>
      </c>
      <c r="BS7" s="24">
        <v>96.61</v>
      </c>
      <c r="BT7" s="24">
        <v>87.49</v>
      </c>
      <c r="BU7" s="24">
        <v>78.930000000000007</v>
      </c>
      <c r="BV7" s="24">
        <v>94.97</v>
      </c>
      <c r="BW7" s="24">
        <v>97.07</v>
      </c>
      <c r="BX7" s="24">
        <v>98.06</v>
      </c>
      <c r="BY7" s="24">
        <v>98.46</v>
      </c>
      <c r="BZ7" s="24">
        <v>97.98</v>
      </c>
      <c r="CA7" s="24">
        <v>97.94</v>
      </c>
      <c r="CB7" s="24">
        <v>161.54</v>
      </c>
      <c r="CC7" s="24">
        <v>163.22</v>
      </c>
      <c r="CD7" s="24">
        <v>168.58</v>
      </c>
      <c r="CE7" s="24">
        <v>187.21</v>
      </c>
      <c r="CF7" s="24">
        <v>207.89</v>
      </c>
      <c r="CG7" s="24">
        <v>159.49</v>
      </c>
      <c r="CH7" s="24">
        <v>157.81</v>
      </c>
      <c r="CI7" s="24">
        <v>157.37</v>
      </c>
      <c r="CJ7" s="24">
        <v>157.44999999999999</v>
      </c>
      <c r="CK7" s="24">
        <v>159.75</v>
      </c>
      <c r="CL7" s="24">
        <v>140.97999999999999</v>
      </c>
      <c r="CM7" s="24">
        <v>102.81</v>
      </c>
      <c r="CN7" s="24">
        <v>94.47</v>
      </c>
      <c r="CO7" s="24">
        <v>96.74</v>
      </c>
      <c r="CP7" s="24">
        <v>114.22</v>
      </c>
      <c r="CQ7" s="24">
        <v>96.07</v>
      </c>
      <c r="CR7" s="24">
        <v>65.28</v>
      </c>
      <c r="CS7" s="24">
        <v>64.92</v>
      </c>
      <c r="CT7" s="24">
        <v>64.14</v>
      </c>
      <c r="CU7" s="24">
        <v>63.71</v>
      </c>
      <c r="CV7" s="24">
        <v>64.95</v>
      </c>
      <c r="CW7" s="24">
        <v>60.13</v>
      </c>
      <c r="CX7" s="24">
        <v>92.14</v>
      </c>
      <c r="CY7" s="24">
        <v>92.38</v>
      </c>
      <c r="CZ7" s="24">
        <v>92.38</v>
      </c>
      <c r="DA7" s="24">
        <v>92.45</v>
      </c>
      <c r="DB7" s="24">
        <v>91.53</v>
      </c>
      <c r="DC7" s="24">
        <v>92.72</v>
      </c>
      <c r="DD7" s="24">
        <v>92.88</v>
      </c>
      <c r="DE7" s="24">
        <v>92.9</v>
      </c>
      <c r="DF7" s="24">
        <v>92.89</v>
      </c>
      <c r="DG7" s="24">
        <v>93.08</v>
      </c>
      <c r="DH7" s="24">
        <v>96</v>
      </c>
      <c r="DI7" s="24">
        <v>19.350000000000001</v>
      </c>
      <c r="DJ7" s="24">
        <v>20.75</v>
      </c>
      <c r="DK7" s="24">
        <v>22.45</v>
      </c>
      <c r="DL7" s="24">
        <v>24.61</v>
      </c>
      <c r="DM7" s="24">
        <v>26.79</v>
      </c>
      <c r="DN7" s="24">
        <v>23.79</v>
      </c>
      <c r="DO7" s="24">
        <v>25.66</v>
      </c>
      <c r="DP7" s="24">
        <v>27.46</v>
      </c>
      <c r="DQ7" s="24">
        <v>29.93</v>
      </c>
      <c r="DR7" s="24">
        <v>31.89</v>
      </c>
      <c r="DS7" s="24">
        <v>42.2</v>
      </c>
      <c r="DT7" s="24">
        <v>3.2</v>
      </c>
      <c r="DU7" s="24">
        <v>3.6</v>
      </c>
      <c r="DV7" s="24">
        <v>4.24</v>
      </c>
      <c r="DW7" s="24">
        <v>5.65</v>
      </c>
      <c r="DX7" s="24">
        <v>6.04</v>
      </c>
      <c r="DY7" s="24">
        <v>1.22</v>
      </c>
      <c r="DZ7" s="24">
        <v>1.61</v>
      </c>
      <c r="EA7" s="24">
        <v>2.08</v>
      </c>
      <c r="EB7" s="24">
        <v>2.74</v>
      </c>
      <c r="EC7" s="24">
        <v>3.24</v>
      </c>
      <c r="ED7" s="24">
        <v>9.4600000000000009</v>
      </c>
      <c r="EE7" s="24">
        <v>0.38</v>
      </c>
      <c r="EF7" s="24">
        <v>0.1</v>
      </c>
      <c r="EG7" s="24">
        <v>0.04</v>
      </c>
      <c r="EH7" s="24">
        <v>0.11</v>
      </c>
      <c r="EI7" s="24">
        <v>0.04</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平岡　修一郎</cp:lastModifiedBy>
  <cp:lastPrinted>2026-01-26T04:45:49Z</cp:lastPrinted>
  <dcterms:created xsi:type="dcterms:W3CDTF">2025-12-23T06:04:46Z</dcterms:created>
  <dcterms:modified xsi:type="dcterms:W3CDTF">2026-02-25T04:49:05Z</dcterms:modified>
  <cp:category/>
</cp:coreProperties>
</file>