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6年度（平成31～05年度決算）\04 提出用作成（黒字化）\"/>
    </mc:Choice>
  </mc:AlternateContent>
  <workbookProtection workbookAlgorithmName="SHA-512" workbookHashValue="w8BKl38vlgiIlO3NGH8wqJLi44zIChs5Mp81emYN0vQkCuYu1VW1n5k2kr+fyNe/rPvnLRIkmqH9G6eEZcIJtg==" workbookSaltValue="OlhcV8UnLCZSEGkyMYrz5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F85" i="4"/>
  <c r="E85" i="4"/>
  <c r="BB10" i="4"/>
  <c r="AT10" i="4"/>
  <c r="AL10" i="4"/>
  <c r="P10" i="4"/>
  <c r="I10" i="4"/>
  <c r="AT8" i="4"/>
  <c r="AL8" i="4"/>
  <c r="W8" i="4"/>
  <c r="P8" i="4"/>
  <c r="I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<sst xmlns="http://schemas.openxmlformats.org/spreadsheetml/2006/main" count="253" uniqueCount="116">
  <si>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</si>
  <si>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</si>
  <si>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</si>
  <si>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</si>
  <si>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</si>
  <si>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</si>
  <si>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</si>
  <si>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</si>
  <si>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</si>
  <si>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</si>
  <si>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</si>
  <si>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</si>
  <si>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</si>
  <si>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</si>
  <si>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</si>
  <si>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</si>
  <si>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</si>
  <si>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</si>
  <si>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</si>
  <si>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</si>
  <si>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</si>
  <si>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</si>
  <si>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</si>
  <si>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</si>
  <si>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</si>
  <si>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</si>
  <si>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</si>
  <si>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</si>
  <si>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</si>
  <si>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</si>
  <si>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</si>
  <si>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</si>
  <si>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</si>
  <si>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</si>
  <si>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</si>
  <si>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</si>
  <si>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</si>
  <si>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</si>
  <si>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</si>
  <si>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</si>
  <si>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</si>
  <si>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</si>
  <si>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</si>
  <si>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</si>
  <si>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</si>
  <si>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</si>
  <si>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</si>
  <si>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</si>
  <si>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</si>
  <si>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</si>
  <si>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</si>
  <si>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</si>
  <si>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</si>
  <si>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</si>
  <si>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</si>
  <si>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</si>
  <si>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</si>
  <si>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</si>
  <si>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</si>
  <si>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</si>
  <si>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</si>
  <si>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</si>
  <si>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</si>
  <si>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</si>
  <si>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</si>
  <si>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</si>
  <si>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</si>
  <si>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</si>
  <si>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</si>
  <si>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</si>
  <si>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</si>
  <si>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</si>
  <si>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</si>
  <si>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</si>
  <si>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</si>
  <si>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</si>
  <si>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</si>
  <si>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</si>
  <si>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</si>
  <si>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</si>
  <si>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</si>
  <si>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</si>
  <si>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</si>
  <si>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</si>
  <si>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</si>
  <si>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</si>
  <si>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</si>
  <si>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</si>
  <si>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</si>
  <si>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</si>
  <si>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</si>
  <si>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</si>
  <si>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</si>
  <si>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</si>
  <si>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</si>
  <si>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</si>
  <si>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</si>
  <si>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</si>
  <si>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</si>
  <si>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</si>
  <si>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</si>
  <si>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</si>
  <si>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</si>
  <si>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</si>
  <si>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</si>
  <si>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</si>
  <si>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</si>
  <si>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</si>
  <si>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</si>
  <si>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</si>
  <si>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</si>
  <si>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</si>
  <si>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</si>
  <si>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令和元年度から地方公営企業法の財務規定を適用している。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及び年間有収水量が減となったことによるものである。両数値ともに類似団体の水準に達していない状況であり、今後も継続的に経費節減に取り組んでいく必要がある。
　施設利用率と水洗化率は、全国平均及び類似団体を上回り概ね良好な状態と言えるが、水洗化率については、さらなる向上に努める必要がある。</t>
    <rPh sb="100" eb="102">
      <t>ゲンショウ</t>
    </rPh>
    <rPh sb="194" eb="196">
      <t>ゲンショウ</t>
    </rPh>
    <rPh sb="214" eb="216">
      <t>ゾウカ</t>
    </rPh>
    <rPh sb="226" eb="228">
      <t>イジ</t>
    </rPh>
    <rPh sb="228" eb="231">
      <t>カンリヒ</t>
    </rPh>
    <rPh sb="232" eb="233">
      <t>ゾウ</t>
    </rPh>
    <rPh sb="237" eb="240">
      <t>シヨウリョウ</t>
    </rPh>
    <rPh sb="240" eb="241">
      <t>オヨ</t>
    </rPh>
    <rPh sb="242" eb="244">
      <t>ネンカン</t>
    </rPh>
    <rPh sb="244" eb="248">
      <t>ユウシュウスイリョウ</t>
    </rPh>
    <rPh sb="249" eb="250">
      <t>ゲン</t>
    </rPh>
    <phoneticPr fontId="4"/>
  </si>
  <si>
    <t>　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</si>
  <si>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なお、有形固定資産減価償却率が全国平均及び類似団体と比較して高い数値となっており、施設の老朽化は他団体よりも進んでいる状況にある。</t>
    <rPh sb="123" eb="125">
      <t>ゼンコク</t>
    </rPh>
    <rPh sb="125" eb="127">
      <t>ヘイキン</t>
    </rPh>
    <rPh sb="127" eb="128">
      <t>オヨ</t>
    </rPh>
    <rPh sb="138" eb="139">
      <t>タカ</t>
    </rPh>
    <rPh sb="156" eb="157">
      <t>ホカ</t>
    </rPh>
    <rPh sb="157" eb="159">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</si>
</sst>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B3-47EE-89A2-5F87E221E8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B3-47EE-89A2-5F87E221E8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95.45</c:v>
                </c:pt>
                <c:pt idx="1">
                  <c:v>95.2</c:v>
                </c:pt>
                <c:pt idx="2">
                  <c:v>95.36</c:v>
                </c:pt>
                <c:pt idx="3">
                  <c:v>95.39</c:v>
                </c:pt>
                <c:pt idx="4">
                  <c:v>94.6</c:v>
                </c:pt>
              </c:numCache>
            </c:numRef>
          </c:val>
          <c:extLst>
            <c:ext xmlns:c16="http://schemas.microsoft.com/office/drawing/2014/chart" uri="{C3380CC4-5D6E-409C-BE32-E72D297353CC}">
              <c16:uniqueId val="{00000000-1DC1-4580-B59B-589B674E1A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1DC1-4580-B59B-589B674E1A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97.24</c:v>
                </c:pt>
                <c:pt idx="1">
                  <c:v>97.26</c:v>
                </c:pt>
                <c:pt idx="2">
                  <c:v>97.3</c:v>
                </c:pt>
                <c:pt idx="3">
                  <c:v>97.36</c:v>
                </c:pt>
                <c:pt idx="4">
                  <c:v>96.93</c:v>
                </c:pt>
              </c:numCache>
            </c:numRef>
          </c:val>
          <c:extLst>
            <c:ext xmlns:c16="http://schemas.microsoft.com/office/drawing/2014/chart" uri="{C3380CC4-5D6E-409C-BE32-E72D297353CC}">
              <c16:uniqueId val="{00000000-44A0-4A95-A88F-4859BA16B4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44A0-4A95-A88F-4859BA16B4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100.74</c:v>
                </c:pt>
                <c:pt idx="1">
                  <c:v>99.95</c:v>
                </c:pt>
                <c:pt idx="2">
                  <c:v>100</c:v>
                </c:pt>
                <c:pt idx="3">
                  <c:v>100</c:v>
                </c:pt>
                <c:pt idx="4">
                  <c:v>100</c:v>
                </c:pt>
              </c:numCache>
            </c:numRef>
          </c:val>
          <c:extLst>
            <c:ext xmlns:c16="http://schemas.microsoft.com/office/drawing/2014/chart" uri="{C3380CC4-5D6E-409C-BE32-E72D297353CC}">
              <c16:uniqueId val="{00000000-8DEE-4922-AA3A-0A46292E98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8DEE-4922-AA3A-0A46292E98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6.14</c:v>
                </c:pt>
                <c:pt idx="1">
                  <c:v>12.13</c:v>
                </c:pt>
                <c:pt idx="2">
                  <c:v>18.2</c:v>
                </c:pt>
                <c:pt idx="3">
                  <c:v>23.98</c:v>
                </c:pt>
                <c:pt idx="4">
                  <c:v>28.76</c:v>
                </c:pt>
              </c:numCache>
            </c:numRef>
          </c:val>
          <c:extLst>
            <c:ext xmlns:c16="http://schemas.microsoft.com/office/drawing/2014/chart" uri="{C3380CC4-5D6E-409C-BE32-E72D297353CC}">
              <c16:uniqueId val="{00000000-AF14-4587-A690-E3FDD33D3C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AF14-4587-A690-E3FDD33D3C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AB-49E3-A158-3CF206CE1D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AB-49E3-A158-3CF206CE1D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54-4253-9245-6C2216B854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6E54-4253-9245-6C2216B854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81.430000000000007</c:v>
                </c:pt>
                <c:pt idx="1">
                  <c:v>84.99</c:v>
                </c:pt>
                <c:pt idx="2">
                  <c:v>84.38</c:v>
                </c:pt>
                <c:pt idx="3">
                  <c:v>83.77</c:v>
                </c:pt>
                <c:pt idx="4">
                  <c:v>82.87</c:v>
                </c:pt>
              </c:numCache>
            </c:numRef>
          </c:val>
          <c:extLst>
            <c:ext xmlns:c16="http://schemas.microsoft.com/office/drawing/2014/chart" uri="{C3380CC4-5D6E-409C-BE32-E72D297353CC}">
              <c16:uniqueId val="{00000000-ED2A-475B-8CC1-F9F7AD4007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ED2A-475B-8CC1-F9F7AD4007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06-47C6-AB47-BA18AF9080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4906-47C6-AB47-BA18AF9080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32.200000000000003</c:v>
                </c:pt>
                <c:pt idx="1">
                  <c:v>27.52</c:v>
                </c:pt>
                <c:pt idx="2">
                  <c:v>30.46</c:v>
                </c:pt>
                <c:pt idx="3">
                  <c:v>29.45</c:v>
                </c:pt>
                <c:pt idx="4">
                  <c:v>29.13</c:v>
                </c:pt>
              </c:numCache>
            </c:numRef>
          </c:val>
          <c:extLst>
            <c:ext xmlns:c16="http://schemas.microsoft.com/office/drawing/2014/chart" uri="{C3380CC4-5D6E-409C-BE32-E72D297353CC}">
              <c16:uniqueId val="{00000000-526F-4D25-8985-6D4740DDDD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526F-4D25-8985-6D4740DDDD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444.48</c:v>
                </c:pt>
                <c:pt idx="1">
                  <c:v>512.66999999999996</c:v>
                </c:pt>
                <c:pt idx="2">
                  <c:v>469.95</c:v>
                </c:pt>
                <c:pt idx="3">
                  <c:v>485.34</c:v>
                </c:pt>
                <c:pt idx="4">
                  <c:v>490.63</c:v>
                </c:pt>
              </c:numCache>
            </c:numRef>
          </c:val>
          <c:extLst>
            <c:ext xmlns:c16="http://schemas.microsoft.com/office/drawing/2014/chart" uri="{C3380CC4-5D6E-409C-BE32-E72D297353CC}">
              <c16:uniqueId val="{00000000-D415-452D-B677-54AD7414F4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D415-452D-B677-54AD7414F4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岩国市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126812</v>
      </c>
      <c r="AM8" s="46"/>
      <c r="AN8" s="46"/>
      <c r="AO8" s="46"/>
      <c r="AP8" s="46"/>
      <c r="AQ8" s="46"/>
      <c r="AR8" s="46"/>
      <c r="AS8" s="46"/>
      <c r="AT8" s="45">
        <f>データ!T6</f>
        <v>873.67</v>
      </c>
      <c r="AU8" s="45"/>
      <c r="AV8" s="45"/>
      <c r="AW8" s="45"/>
      <c r="AX8" s="45"/>
      <c r="AY8" s="45"/>
      <c r="AZ8" s="45"/>
      <c r="BA8" s="45"/>
      <c r="BB8" s="45">
        <f>データ!U6</f>
        <v>145.15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40.020000000000003</v>
      </c>
      <c r="J10" s="45"/>
      <c r="K10" s="45"/>
      <c r="L10" s="45"/>
      <c r="M10" s="45"/>
      <c r="N10" s="45"/>
      <c r="O10" s="45"/>
      <c r="P10" s="45">
        <f>データ!P6</f>
        <v>0.8</v>
      </c>
      <c r="Q10" s="45"/>
      <c r="R10" s="45"/>
      <c r="S10" s="45"/>
      <c r="T10" s="45"/>
      <c r="U10" s="45"/>
      <c r="V10" s="45"/>
      <c r="W10" s="45">
        <f>データ!Q6</f>
        <v>100</v>
      </c>
      <c r="X10" s="45"/>
      <c r="Y10" s="45"/>
      <c r="Z10" s="45"/>
      <c r="AA10" s="45"/>
      <c r="AB10" s="45"/>
      <c r="AC10" s="45"/>
      <c r="AD10" s="46">
        <f>データ!R6</f>
        <v>3135</v>
      </c>
      <c r="AE10" s="46"/>
      <c r="AF10" s="46"/>
      <c r="AG10" s="46"/>
      <c r="AH10" s="46"/>
      <c r="AI10" s="46"/>
      <c r="AJ10" s="46"/>
      <c r="AK10" s="2"/>
      <c r="AL10" s="46">
        <f>データ!V6</f>
        <v>1009</v>
      </c>
      <c r="AM10" s="46"/>
      <c r="AN10" s="46"/>
      <c r="AO10" s="46"/>
      <c r="AP10" s="46"/>
      <c r="AQ10" s="46"/>
      <c r="AR10" s="46"/>
      <c r="AS10" s="46"/>
      <c r="AT10" s="45">
        <f>データ!W6</f>
        <v>32.630000000000003</v>
      </c>
      <c r="AU10" s="45"/>
      <c r="AV10" s="45"/>
      <c r="AW10" s="45"/>
      <c r="AX10" s="45"/>
      <c r="AY10" s="45"/>
      <c r="AZ10" s="45"/>
      <c r="BA10" s="45"/>
      <c r="BB10" s="45">
        <f>データ!X6</f>
        <v>30.92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3"/>
      <c r="BN66" s="43"/>
      <c r="BO66" s="43"/>
      <c r="BP66" s="43"/>
      <c r="BQ66" s="43"/>
      <c r="BR66" s="43"/>
      <c r="BS66" s="43"/>
      <c r="BT66" s="43"/>
      <c r="BU66" s="43"/>
      <c r="BV66" s="43"/>
      <c r="BW66" s="43"/>
      <c r="BX66" s="43"/>
      <c r="BY66" s="43"/>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3"/>
      <c r="BN67" s="43"/>
      <c r="BO67" s="43"/>
      <c r="BP67" s="43"/>
      <c r="BQ67" s="43"/>
      <c r="BR67" s="43"/>
      <c r="BS67" s="43"/>
      <c r="BT67" s="43"/>
      <c r="BU67" s="43"/>
      <c r="BV67" s="43"/>
      <c r="BW67" s="43"/>
      <c r="BX67" s="43"/>
      <c r="BY67" s="43"/>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3"/>
      <c r="BN68" s="43"/>
      <c r="BO68" s="43"/>
      <c r="BP68" s="43"/>
      <c r="BQ68" s="43"/>
      <c r="BR68" s="43"/>
      <c r="BS68" s="43"/>
      <c r="BT68" s="43"/>
      <c r="BU68" s="43"/>
      <c r="BV68" s="43"/>
      <c r="BW68" s="43"/>
      <c r="BX68" s="43"/>
      <c r="BY68" s="43"/>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3"/>
      <c r="BN69" s="43"/>
      <c r="BO69" s="43"/>
      <c r="BP69" s="43"/>
      <c r="BQ69" s="43"/>
      <c r="BR69" s="43"/>
      <c r="BS69" s="43"/>
      <c r="BT69" s="43"/>
      <c r="BU69" s="43"/>
      <c r="BV69" s="43"/>
      <c r="BW69" s="43"/>
      <c r="BX69" s="43"/>
      <c r="BY69" s="43"/>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3"/>
      <c r="BN70" s="43"/>
      <c r="BO70" s="43"/>
      <c r="BP70" s="43"/>
      <c r="BQ70" s="43"/>
      <c r="BR70" s="43"/>
      <c r="BS70" s="43"/>
      <c r="BT70" s="43"/>
      <c r="BU70" s="43"/>
      <c r="BV70" s="43"/>
      <c r="BW70" s="43"/>
      <c r="BX70" s="43"/>
      <c r="BY70" s="43"/>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3"/>
      <c r="BN71" s="43"/>
      <c r="BO71" s="43"/>
      <c r="BP71" s="43"/>
      <c r="BQ71" s="43"/>
      <c r="BR71" s="43"/>
      <c r="BS71" s="43"/>
      <c r="BT71" s="43"/>
      <c r="BU71" s="43"/>
      <c r="BV71" s="43"/>
      <c r="BW71" s="43"/>
      <c r="BX71" s="43"/>
      <c r="BY71" s="43"/>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3"/>
      <c r="BN72" s="43"/>
      <c r="BO72" s="43"/>
      <c r="BP72" s="43"/>
      <c r="BQ72" s="43"/>
      <c r="BR72" s="43"/>
      <c r="BS72" s="43"/>
      <c r="BT72" s="43"/>
      <c r="BU72" s="43"/>
      <c r="BV72" s="43"/>
      <c r="BW72" s="43"/>
      <c r="BX72" s="43"/>
      <c r="BY72" s="43"/>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3"/>
      <c r="BN73" s="43"/>
      <c r="BO73" s="43"/>
      <c r="BP73" s="43"/>
      <c r="BQ73" s="43"/>
      <c r="BR73" s="43"/>
      <c r="BS73" s="43"/>
      <c r="BT73" s="43"/>
      <c r="BU73" s="43"/>
      <c r="BV73" s="43"/>
      <c r="BW73" s="43"/>
      <c r="BX73" s="43"/>
      <c r="BY73" s="43"/>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3"/>
      <c r="BN74" s="43"/>
      <c r="BO74" s="43"/>
      <c r="BP74" s="43"/>
      <c r="BQ74" s="43"/>
      <c r="BR74" s="43"/>
      <c r="BS74" s="43"/>
      <c r="BT74" s="43"/>
      <c r="BU74" s="43"/>
      <c r="BV74" s="43"/>
      <c r="BW74" s="43"/>
      <c r="BX74" s="43"/>
      <c r="BY74" s="43"/>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3"/>
      <c r="BN75" s="43"/>
      <c r="BO75" s="43"/>
      <c r="BP75" s="43"/>
      <c r="BQ75" s="43"/>
      <c r="BR75" s="43"/>
      <c r="BS75" s="43"/>
      <c r="BT75" s="43"/>
      <c r="BU75" s="43"/>
      <c r="BV75" s="43"/>
      <c r="BW75" s="43"/>
      <c r="BX75" s="43"/>
      <c r="BY75" s="43"/>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3"/>
      <c r="BN76" s="43"/>
      <c r="BO76" s="43"/>
      <c r="BP76" s="43"/>
      <c r="BQ76" s="43"/>
      <c r="BR76" s="43"/>
      <c r="BS76" s="43"/>
      <c r="BT76" s="43"/>
      <c r="BU76" s="43"/>
      <c r="BV76" s="43"/>
      <c r="BW76" s="43"/>
      <c r="BX76" s="43"/>
      <c r="BY76" s="43"/>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3"/>
      <c r="BN77" s="43"/>
      <c r="BO77" s="43"/>
      <c r="BP77" s="43"/>
      <c r="BQ77" s="43"/>
      <c r="BR77" s="43"/>
      <c r="BS77" s="43"/>
      <c r="BT77" s="43"/>
      <c r="BU77" s="43"/>
      <c r="BV77" s="43"/>
      <c r="BW77" s="43"/>
      <c r="BX77" s="43"/>
      <c r="BY77" s="43"/>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3"/>
      <c r="BN78" s="43"/>
      <c r="BO78" s="43"/>
      <c r="BP78" s="43"/>
      <c r="BQ78" s="43"/>
      <c r="BR78" s="43"/>
      <c r="BS78" s="43"/>
      <c r="BT78" s="43"/>
      <c r="BU78" s="43"/>
      <c r="BV78" s="43"/>
      <c r="BW78" s="43"/>
      <c r="BX78" s="43"/>
      <c r="BY78" s="43"/>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3"/>
      <c r="BN79" s="43"/>
      <c r="BO79" s="43"/>
      <c r="BP79" s="43"/>
      <c r="BQ79" s="43"/>
      <c r="BR79" s="43"/>
      <c r="BS79" s="43"/>
      <c r="BT79" s="43"/>
      <c r="BU79" s="43"/>
      <c r="BV79" s="43"/>
      <c r="BW79" s="43"/>
      <c r="BX79" s="43"/>
      <c r="BY79" s="43"/>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3"/>
      <c r="BN80" s="43"/>
      <c r="BO80" s="43"/>
      <c r="BP80" s="43"/>
      <c r="BQ80" s="43"/>
      <c r="BR80" s="43"/>
      <c r="BS80" s="43"/>
      <c r="BT80" s="43"/>
      <c r="BU80" s="43"/>
      <c r="BV80" s="43"/>
      <c r="BW80" s="43"/>
      <c r="BX80" s="43"/>
      <c r="BY80" s="43"/>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3"/>
      <c r="BN81" s="43"/>
      <c r="BO81" s="43"/>
      <c r="BP81" s="43"/>
      <c r="BQ81" s="43"/>
      <c r="BR81" s="43"/>
      <c r="BS81" s="43"/>
      <c r="BT81" s="43"/>
      <c r="BU81" s="43"/>
      <c r="BV81" s="43"/>
      <c r="BW81" s="43"/>
      <c r="BX81" s="43"/>
      <c r="BY81" s="43"/>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FIwLjvNh/mu9j6kpcHYDyHgz/xoOUWCisUqf1xx1JIpOWiM/XhKqjr+GwSSMHg/NSlUjCicpFjmoxu4V1vZFfQ==" saltValue="0FwpFuzp/ZQPxtQga/mM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352080</v>
      </c>
      <c r="D6" s="19">
        <f t="shared" si="3"/>
        <v>46</v>
      </c>
      <c r="E6" s="19">
        <f t="shared" si="3"/>
        <v>18</v>
      </c>
      <c r="F6" s="19">
        <f t="shared" si="3"/>
        <v>0</v>
      </c>
      <c r="G6" s="19">
        <f t="shared" si="3"/>
        <v>0</v>
      </c>
      <c r="H6" s="19" t="str">
        <f t="shared" si="3"/>
        <v>山口県　岩国市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40.020000000000003</v>
      </c>
      <c r="P6" s="20">
        <f t="shared" si="3"/>
        <v>0.8</v>
      </c>
      <c r="Q6" s="20">
        <f t="shared" si="3"/>
        <v>100</v>
      </c>
      <c r="R6" s="20">
        <f t="shared" si="3"/>
        <v>3135</v>
      </c>
      <c r="S6" s="20">
        <f t="shared" si="3"/>
        <v>126812</v>
      </c>
      <c r="T6" s="20">
        <f t="shared" si="3"/>
        <v>873.67</v>
      </c>
      <c r="U6" s="20">
        <f t="shared" si="3"/>
        <v>145.15</v>
      </c>
      <c r="V6" s="20">
        <f t="shared" si="3"/>
        <v>1009</v>
      </c>
      <c r="W6" s="20">
        <f t="shared" si="3"/>
        <v>32.630000000000003</v>
      </c>
      <c r="X6" s="20">
        <f t="shared" si="3"/>
        <v>30.92</v>
      </c>
      <c r="Y6" s="21">
        <f>IF(Y7="",NA(),Y7)</f>
        <v>100.74</v>
      </c>
      <c r="Z6" s="21">
        <f t="shared" ref="Z6:AH6" si="4">IF(Z7="",NA(),Z7)</f>
        <v>99.95</v>
      </c>
      <c r="AA6" s="21">
        <f t="shared" si="4"/>
        <v>100</v>
      </c>
      <c r="AB6" s="21">
        <f t="shared" si="4"/>
        <v>100</v>
      </c>
      <c r="AC6" s="21">
        <f t="shared" si="4"/>
        <v>100</v>
      </c>
      <c r="AD6" s="21">
        <f t="shared" si="4"/>
        <v>96.05</v>
      </c>
      <c r="AE6" s="21">
        <f t="shared" si="4"/>
        <v>99.03</v>
      </c>
      <c r="AF6" s="21">
        <f t="shared" si="4"/>
        <v>100.41</v>
      </c>
      <c r="AG6" s="21">
        <f t="shared" si="4"/>
        <v>100.17</v>
      </c>
      <c r="AH6" s="21">
        <f t="shared" si="4"/>
        <v>96.95</v>
      </c>
      <c r="AI6" s="20" t="str">
        <f>IF(AI7="","",IF(AI7="-","【-】","【"&amp;SUBSTITUTE(TEXT(AI7,"#,##0.00"),"-","△")&amp;"】"))</f>
        <v>【96.62】</v>
      </c>
      <c r="AJ6" s="20">
        <f>IF(AJ7="",NA(),AJ7)</f>
        <v>0</v>
      </c>
      <c r="AK6" s="20">
        <f t="shared" ref="AK6:AS6" si="5">IF(AK7="",NA(),AK7)</f>
        <v>0</v>
      </c>
      <c r="AL6" s="20">
        <f t="shared" si="5"/>
        <v>0</v>
      </c>
      <c r="AM6" s="20">
        <f t="shared" si="5"/>
        <v>0</v>
      </c>
      <c r="AN6" s="20">
        <f t="shared" si="5"/>
        <v>0</v>
      </c>
      <c r="AO6" s="21">
        <f t="shared" si="5"/>
        <v>123.82</v>
      </c>
      <c r="AP6" s="21">
        <f t="shared" si="5"/>
        <v>74.239999999999995</v>
      </c>
      <c r="AQ6" s="21">
        <f t="shared" si="5"/>
        <v>83.92</v>
      </c>
      <c r="AR6" s="21">
        <f t="shared" si="5"/>
        <v>89.31</v>
      </c>
      <c r="AS6" s="21">
        <f t="shared" si="5"/>
        <v>91.33</v>
      </c>
      <c r="AT6" s="20" t="str">
        <f>IF(AT7="","",IF(AT7="-","【-】","【"&amp;SUBSTITUTE(TEXT(AT7,"#,##0.00"),"-","△")&amp;"】"))</f>
        <v>【111.69】</v>
      </c>
      <c r="AU6" s="21">
        <f>IF(AU7="",NA(),AU7)</f>
        <v>81.430000000000007</v>
      </c>
      <c r="AV6" s="21">
        <f t="shared" ref="AV6:BD6" si="6">IF(AV7="",NA(),AV7)</f>
        <v>84.99</v>
      </c>
      <c r="AW6" s="21">
        <f t="shared" si="6"/>
        <v>84.38</v>
      </c>
      <c r="AX6" s="21">
        <f t="shared" si="6"/>
        <v>83.77</v>
      </c>
      <c r="AY6" s="21">
        <f t="shared" si="6"/>
        <v>82.87</v>
      </c>
      <c r="AZ6" s="21">
        <f t="shared" si="6"/>
        <v>89.72</v>
      </c>
      <c r="BA6" s="21">
        <f t="shared" si="6"/>
        <v>100.47</v>
      </c>
      <c r="BB6" s="21">
        <f t="shared" si="6"/>
        <v>122.71</v>
      </c>
      <c r="BC6" s="21">
        <f t="shared" si="6"/>
        <v>138.19999999999999</v>
      </c>
      <c r="BD6" s="21">
        <f t="shared" si="6"/>
        <v>126.97</v>
      </c>
      <c r="BE6" s="20" t="str">
        <f>IF(BE7="","",IF(BE7="-","【-】","【"&amp;SUBSTITUTE(TEXT(BE7,"#,##0.00"),"-","△")&amp;"】"))</f>
        <v>【111.29】</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32.200000000000003</v>
      </c>
      <c r="BR6" s="21">
        <f t="shared" ref="BR6:BZ6" si="8">IF(BR7="",NA(),BR7)</f>
        <v>27.52</v>
      </c>
      <c r="BS6" s="21">
        <f t="shared" si="8"/>
        <v>30.46</v>
      </c>
      <c r="BT6" s="21">
        <f t="shared" si="8"/>
        <v>29.45</v>
      </c>
      <c r="BU6" s="21">
        <f t="shared" si="8"/>
        <v>29.13</v>
      </c>
      <c r="BV6" s="21">
        <f t="shared" si="8"/>
        <v>62.5</v>
      </c>
      <c r="BW6" s="21">
        <f t="shared" si="8"/>
        <v>60.59</v>
      </c>
      <c r="BX6" s="21">
        <f t="shared" si="8"/>
        <v>60</v>
      </c>
      <c r="BY6" s="21">
        <f t="shared" si="8"/>
        <v>59.01</v>
      </c>
      <c r="BZ6" s="21">
        <f t="shared" si="8"/>
        <v>56.06</v>
      </c>
      <c r="CA6" s="20" t="str">
        <f>IF(CA7="","",IF(CA7="-","【-】","【"&amp;SUBSTITUTE(TEXT(CA7,"#,##0.00"),"-","△")&amp;"】"))</f>
        <v>【53.65】</v>
      </c>
      <c r="CB6" s="21">
        <f>IF(CB7="",NA(),CB7)</f>
        <v>444.48</v>
      </c>
      <c r="CC6" s="21">
        <f t="shared" ref="CC6:CK6" si="9">IF(CC7="",NA(),CC7)</f>
        <v>512.66999999999996</v>
      </c>
      <c r="CD6" s="21">
        <f t="shared" si="9"/>
        <v>469.95</v>
      </c>
      <c r="CE6" s="21">
        <f t="shared" si="9"/>
        <v>485.34</v>
      </c>
      <c r="CF6" s="21">
        <f t="shared" si="9"/>
        <v>490.63</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95.45</v>
      </c>
      <c r="CN6" s="21">
        <f t="shared" ref="CN6:CV6" si="10">IF(CN7="",NA(),CN7)</f>
        <v>95.2</v>
      </c>
      <c r="CO6" s="21">
        <f t="shared" si="10"/>
        <v>95.36</v>
      </c>
      <c r="CP6" s="21">
        <f t="shared" si="10"/>
        <v>95.39</v>
      </c>
      <c r="CQ6" s="21">
        <f t="shared" si="10"/>
        <v>94.6</v>
      </c>
      <c r="CR6" s="21">
        <f t="shared" si="10"/>
        <v>59.64</v>
      </c>
      <c r="CS6" s="21">
        <f t="shared" si="10"/>
        <v>58.19</v>
      </c>
      <c r="CT6" s="21">
        <f t="shared" si="10"/>
        <v>56.52</v>
      </c>
      <c r="CU6" s="21">
        <f t="shared" si="10"/>
        <v>88.45</v>
      </c>
      <c r="CV6" s="21">
        <f t="shared" si="10"/>
        <v>54.08</v>
      </c>
      <c r="CW6" s="20" t="str">
        <f>IF(CW7="","",IF(CW7="-","【-】","【"&amp;SUBSTITUTE(TEXT(CW7,"#,##0.00"),"-","△")&amp;"】"))</f>
        <v>【54.61】</v>
      </c>
      <c r="CX6" s="21">
        <f>IF(CX7="",NA(),CX7)</f>
        <v>97.24</v>
      </c>
      <c r="CY6" s="21">
        <f t="shared" ref="CY6:DG6" si="11">IF(CY7="",NA(),CY7)</f>
        <v>97.26</v>
      </c>
      <c r="CZ6" s="21">
        <f t="shared" si="11"/>
        <v>97.3</v>
      </c>
      <c r="DA6" s="21">
        <f t="shared" si="11"/>
        <v>97.36</v>
      </c>
      <c r="DB6" s="21">
        <f t="shared" si="11"/>
        <v>96.93</v>
      </c>
      <c r="DC6" s="21">
        <f t="shared" si="11"/>
        <v>90.63</v>
      </c>
      <c r="DD6" s="21">
        <f t="shared" si="11"/>
        <v>87.8</v>
      </c>
      <c r="DE6" s="21">
        <f t="shared" si="11"/>
        <v>88.43</v>
      </c>
      <c r="DF6" s="21">
        <f t="shared" si="11"/>
        <v>90.34</v>
      </c>
      <c r="DG6" s="21">
        <f t="shared" si="11"/>
        <v>90.57</v>
      </c>
      <c r="DH6" s="20" t="str">
        <f>IF(DH7="","",IF(DH7="-","【-】","【"&amp;SUBSTITUTE(TEXT(DH7,"#,##0.00"),"-","△")&amp;"】"))</f>
        <v>【85.31】</v>
      </c>
      <c r="DI6" s="21">
        <f>IF(DI7="",NA(),DI7)</f>
        <v>6.14</v>
      </c>
      <c r="DJ6" s="21">
        <f t="shared" ref="DJ6:DR6" si="12">IF(DJ7="",NA(),DJ7)</f>
        <v>12.13</v>
      </c>
      <c r="DK6" s="21">
        <f t="shared" si="12"/>
        <v>18.2</v>
      </c>
      <c r="DL6" s="21">
        <f t="shared" si="12"/>
        <v>23.98</v>
      </c>
      <c r="DM6" s="21">
        <f t="shared" si="12"/>
        <v>28.76</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352080</v>
      </c>
      <c r="D7" s="23">
        <v>46</v>
      </c>
      <c r="E7" s="23">
        <v>18</v>
      </c>
      <c r="F7" s="23">
        <v>0</v>
      </c>
      <c r="G7" s="23">
        <v>0</v>
      </c>
      <c r="H7" s="23" t="s">
        <v>96</v>
      </c>
      <c r="I7" s="23" t="s">
        <v>97</v>
      </c>
      <c r="J7" s="23" t="s">
        <v>98</v>
      </c>
      <c r="K7" s="23" t="s">
        <v>99</v>
      </c>
      <c r="L7" s="23" t="s">
        <v>100</v>
      </c>
      <c r="M7" s="23" t="s">
        <v>101</v>
      </c>
      <c r="N7" s="24" t="s">
        <v>102</v>
      </c>
      <c r="O7" s="24">
        <v>40.020000000000003</v>
      </c>
      <c r="P7" s="24">
        <v>0.8</v>
      </c>
      <c r="Q7" s="24">
        <v>100</v>
      </c>
      <c r="R7" s="24">
        <v>3135</v>
      </c>
      <c r="S7" s="24">
        <v>126812</v>
      </c>
      <c r="T7" s="24">
        <v>873.67</v>
      </c>
      <c r="U7" s="24">
        <v>145.15</v>
      </c>
      <c r="V7" s="24">
        <v>1009</v>
      </c>
      <c r="W7" s="24">
        <v>32.630000000000003</v>
      </c>
      <c r="X7" s="24">
        <v>30.92</v>
      </c>
      <c r="Y7" s="24">
        <v>100.74</v>
      </c>
      <c r="Z7" s="24">
        <v>99.95</v>
      </c>
      <c r="AA7" s="24">
        <v>100</v>
      </c>
      <c r="AB7" s="24">
        <v>100</v>
      </c>
      <c r="AC7" s="24">
        <v>100</v>
      </c>
      <c r="AD7" s="24">
        <v>96.05</v>
      </c>
      <c r="AE7" s="24">
        <v>99.03</v>
      </c>
      <c r="AF7" s="24">
        <v>100.41</v>
      </c>
      <c r="AG7" s="24">
        <v>100.17</v>
      </c>
      <c r="AH7" s="24">
        <v>96.95</v>
      </c>
      <c r="AI7" s="24">
        <v>96.62</v>
      </c>
      <c r="AJ7" s="24">
        <v>0</v>
      </c>
      <c r="AK7" s="24">
        <v>0</v>
      </c>
      <c r="AL7" s="24">
        <v>0</v>
      </c>
      <c r="AM7" s="24">
        <v>0</v>
      </c>
      <c r="AN7" s="24">
        <v>0</v>
      </c>
      <c r="AO7" s="24">
        <v>123.82</v>
      </c>
      <c r="AP7" s="24">
        <v>74.239999999999995</v>
      </c>
      <c r="AQ7" s="24">
        <v>83.92</v>
      </c>
      <c r="AR7" s="24">
        <v>89.31</v>
      </c>
      <c r="AS7" s="24">
        <v>91.33</v>
      </c>
      <c r="AT7" s="24">
        <v>111.69</v>
      </c>
      <c r="AU7" s="24">
        <v>81.430000000000007</v>
      </c>
      <c r="AV7" s="24">
        <v>84.99</v>
      </c>
      <c r="AW7" s="24">
        <v>84.38</v>
      </c>
      <c r="AX7" s="24">
        <v>83.77</v>
      </c>
      <c r="AY7" s="24">
        <v>82.87</v>
      </c>
      <c r="AZ7" s="24">
        <v>89.72</v>
      </c>
      <c r="BA7" s="24">
        <v>100.47</v>
      </c>
      <c r="BB7" s="24">
        <v>122.71</v>
      </c>
      <c r="BC7" s="24">
        <v>138.19999999999999</v>
      </c>
      <c r="BD7" s="24">
        <v>126.97</v>
      </c>
      <c r="BE7" s="24">
        <v>111.29</v>
      </c>
      <c r="BF7" s="24">
        <v>0</v>
      </c>
      <c r="BG7" s="24">
        <v>0</v>
      </c>
      <c r="BH7" s="24">
        <v>0</v>
      </c>
      <c r="BI7" s="24">
        <v>0</v>
      </c>
      <c r="BJ7" s="24">
        <v>0</v>
      </c>
      <c r="BK7" s="24">
        <v>270.57</v>
      </c>
      <c r="BL7" s="24">
        <v>294.27</v>
      </c>
      <c r="BM7" s="24">
        <v>294.08999999999997</v>
      </c>
      <c r="BN7" s="24">
        <v>294.08999999999997</v>
      </c>
      <c r="BO7" s="24">
        <v>338.47</v>
      </c>
      <c r="BP7" s="24">
        <v>349.83</v>
      </c>
      <c r="BQ7" s="24">
        <v>32.200000000000003</v>
      </c>
      <c r="BR7" s="24">
        <v>27.52</v>
      </c>
      <c r="BS7" s="24">
        <v>30.46</v>
      </c>
      <c r="BT7" s="24">
        <v>29.45</v>
      </c>
      <c r="BU7" s="24">
        <v>29.13</v>
      </c>
      <c r="BV7" s="24">
        <v>62.5</v>
      </c>
      <c r="BW7" s="24">
        <v>60.59</v>
      </c>
      <c r="BX7" s="24">
        <v>60</v>
      </c>
      <c r="BY7" s="24">
        <v>59.01</v>
      </c>
      <c r="BZ7" s="24">
        <v>56.06</v>
      </c>
      <c r="CA7" s="24">
        <v>53.65</v>
      </c>
      <c r="CB7" s="24">
        <v>444.48</v>
      </c>
      <c r="CC7" s="24">
        <v>512.66999999999996</v>
      </c>
      <c r="CD7" s="24">
        <v>469.95</v>
      </c>
      <c r="CE7" s="24">
        <v>485.34</v>
      </c>
      <c r="CF7" s="24">
        <v>490.63</v>
      </c>
      <c r="CG7" s="24">
        <v>269.33</v>
      </c>
      <c r="CH7" s="24">
        <v>280.23</v>
      </c>
      <c r="CI7" s="24">
        <v>282.70999999999998</v>
      </c>
      <c r="CJ7" s="24">
        <v>291.82</v>
      </c>
      <c r="CK7" s="24">
        <v>304.36</v>
      </c>
      <c r="CL7" s="24">
        <v>307.86</v>
      </c>
      <c r="CM7" s="24">
        <v>95.45</v>
      </c>
      <c r="CN7" s="24">
        <v>95.2</v>
      </c>
      <c r="CO7" s="24">
        <v>95.36</v>
      </c>
      <c r="CP7" s="24">
        <v>95.39</v>
      </c>
      <c r="CQ7" s="24">
        <v>94.6</v>
      </c>
      <c r="CR7" s="24">
        <v>59.64</v>
      </c>
      <c r="CS7" s="24">
        <v>58.19</v>
      </c>
      <c r="CT7" s="24">
        <v>56.52</v>
      </c>
      <c r="CU7" s="24">
        <v>88.45</v>
      </c>
      <c r="CV7" s="24">
        <v>54.08</v>
      </c>
      <c r="CW7" s="24">
        <v>54.61</v>
      </c>
      <c r="CX7" s="24">
        <v>97.24</v>
      </c>
      <c r="CY7" s="24">
        <v>97.26</v>
      </c>
      <c r="CZ7" s="24">
        <v>97.3</v>
      </c>
      <c r="DA7" s="24">
        <v>97.36</v>
      </c>
      <c r="DB7" s="24">
        <v>96.93</v>
      </c>
      <c r="DC7" s="24">
        <v>90.63</v>
      </c>
      <c r="DD7" s="24">
        <v>87.8</v>
      </c>
      <c r="DE7" s="24">
        <v>88.43</v>
      </c>
      <c r="DF7" s="24">
        <v>90.34</v>
      </c>
      <c r="DG7" s="24">
        <v>90.57</v>
      </c>
      <c r="DH7" s="24">
        <v>85.31</v>
      </c>
      <c r="DI7" s="24">
        <v>6.14</v>
      </c>
      <c r="DJ7" s="24">
        <v>12.13</v>
      </c>
      <c r="DK7" s="24">
        <v>18.2</v>
      </c>
      <c r="DL7" s="24">
        <v>23.98</v>
      </c>
      <c r="DM7" s="24">
        <v>28.76</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舩戸　正二</cp:lastModifiedBy>
  <cp:lastPrinted>2025-02-03T05:27:58Z</cp:lastPrinted>
  <dcterms:created xsi:type="dcterms:W3CDTF">2025-01-24T07:25:03Z</dcterms:created>
  <dcterms:modified xsi:type="dcterms:W3CDTF">2025-02-05T23:55:41Z</dcterms:modified>
  <cp:category/>
</cp:coreProperties>
</file>