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6年度（平成31～05年度決算）\04 提出用作成（黒字化）\"/>
    </mc:Choice>
  </mc:AlternateContent>
  <workbookProtection workbookAlgorithmName="SHA-512" workbookHashValue="DBeQvgnSBjCvUIqtmk8icYv7yFi5ak6SfKDvG/QbKgUPgfhZ50jsMmzdBZ99UYhPnUqEDlghTjx+5PFll0p4jA==" workbookSaltValue="maMqiWxs4KKfD/m3mGrio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<sst xmlns="http://schemas.openxmlformats.org/spreadsheetml/2006/main" count="231" uniqueCount="116">
  <si>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</si>
  <si>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</si>
  <si>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</si>
  <si>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</si>
  <si>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</si>
  <si>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</si>
  <si>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</si>
  <si>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</si>
  <si>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</si>
  <si>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</si>
  <si>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</si>
  <si>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</si>
  <si>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</si>
  <si>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</si>
  <si>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</si>
  <si>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</si>
  <si>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</si>
  <si>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</si>
  <si>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</si>
  <si>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</si>
  <si>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</si>
  <si>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</si>
  <si>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</si>
  <si>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</si>
  <si>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</si>
  <si>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</si>
  <si>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</si>
  <si>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</si>
  <si>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</si>
  <si>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</si>
  <si>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</si>
  <si>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</si>
  <si>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</si>
  <si>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</si>
  <si>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</si>
  <si>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</si>
  <si>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</si>
  <si>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</si>
  <si>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</si>
  <si>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</si>
  <si>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</si>
  <si>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</si>
  <si>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</si>
  <si>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</si>
  <si>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</si>
  <si>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</si>
  <si>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</si>
  <si>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</si>
  <si>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</si>
  <si>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</si>
  <si>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</si>
  <si>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</si>
  <si>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</si>
  <si>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</si>
  <si>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</si>
  <si>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</si>
  <si>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</si>
  <si>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</si>
  <si>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</si>
  <si>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</si>
  <si>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</si>
  <si>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</si>
  <si>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</si>
  <si>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</si>
  <si>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</si>
  <si>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</si>
  <si>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</si>
  <si>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</si>
  <si>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</si>
  <si>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</si>
  <si>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</si>
  <si>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</si>
  <si>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</si>
  <si>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</si>
  <si>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</si>
  <si>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</si>
  <si>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</si>
  <si>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</si>
  <si>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</si>
  <si>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</si>
  <si>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</si>
  <si>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</si>
  <si>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</si>
  <si>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</si>
  <si>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</si>
  <si>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</si>
  <si>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</si>
  <si>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</si>
  <si>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</si>
  <si>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</si>
  <si>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</si>
  <si>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</si>
  <si>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</si>
  <si>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</si>
  <si>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</si>
  <si>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</si>
  <si>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</si>
  <si>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</si>
  <si>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</si>
  <si>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</si>
  <si>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</si>
  <si>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</si>
  <si>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</si>
  <si>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</si>
  <si>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</si>
  <si>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</si>
  <si>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</si>
  <si>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</si>
  <si>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</si>
  <si>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</si>
  <si>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</si>
  <si>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</si>
  <si>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</si>
  <si>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広瀬処理区において実施される当市の特定環境保全公共下水道事業は、すでに整備が完了しており、今後の人口減少により、使用料収入は減少していく見込みである。
　こうした状況の中、公共下水道事業と併せて継続的に経費節減に取り組むとともに、施設の老朽化に対応するため、ストックマネジメント計画により効率的に施設の長寿命化を図り、さらには使用料を適正な水準に段階的に改定するなど、経営状況の改善に向けた取組を進めていく。</t>
    <rPh sb="60" eb="62">
      <t>シュウニュウ</t>
    </rPh>
    <rPh sb="63" eb="65">
      <t>ゲンショウ</t>
    </rPh>
    <rPh sb="69" eb="71">
      <t>ミコ</t>
    </rPh>
    <rPh sb="174" eb="177">
      <t>ダンカイテキ</t>
    </rPh>
    <phoneticPr fontId="4"/>
  </si>
  <si>
    <t>　経常収支比率は、前年度と同水準となっている。
　累積欠損金は生じておらず、累積欠損金比率は０％となっている。
　流動比率は、前年度と比較して増加しているが、類似団体と比較すると低水準である。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使用料及び年間有収水量が減となったことによるものである。両数値ともに類似団体の水準に達していない状況であり、今後も継続的に経費節減に取り組んでいく必要がある。
　施設利用率は、前年度と比較して低下しており、人口減に伴う処理人口の減少により、今後も低下傾向で推移するものと見られる。
　水洗化率については、当処理区は整備が完了しているため、今後もほぼ同数値で推移するものと考えられる。</t>
    <rPh sb="71" eb="73">
      <t>ゾウカ</t>
    </rPh>
    <rPh sb="166" eb="168">
      <t>ゲンショウ</t>
    </rPh>
    <rPh sb="186" eb="188">
      <t>ゾウカ</t>
    </rPh>
    <phoneticPr fontId="4"/>
  </si>
  <si>
    <t>　管渠改善率について、この５年間の更新等の実績はない。供用開始からの経過年数が22年であることから、耐用年数を超えた管渠はなく、改築が必要となるほどの管渠の老朽化はない状況である。
　なお、有形固定資産減価償却率が類似団体と比較して高い数値となっているが、平成30年度に処理施設の改築工事を実施しており、すぐに改築が必要となるような施設はない状況である。</t>
    <rPh sb="128" eb="130">
      <t>ヘイセイ</t>
    </rPh>
    <rPh sb="132" eb="134">
      <t>ネンド</t>
    </rPh>
    <rPh sb="137" eb="139">
      <t>シセツ</t>
    </rPh>
    <rPh sb="140" eb="142">
      <t>カイチク</t>
    </rPh>
    <rPh sb="142" eb="144">
      <t>コウジ</t>
    </rPh>
    <rPh sb="145" eb="147">
      <t>ジッシ</t>
    </rPh>
    <rPh sb="155" eb="157">
      <t>カイチク</t>
    </rPh>
    <rPh sb="158" eb="160">
      <t>ヒツヨウ</t>
    </rPh>
    <rPh sb="166" eb="168">
      <t>シセツ</t>
    </rPh>
    <rPh sb="171" eb="17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</si>
</sst>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81-4D89-8B71-7DB7259BB8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1781-4D89-8B71-7DB7259BB8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42.9</c:v>
                </c:pt>
                <c:pt idx="1">
                  <c:v>42.6</c:v>
                </c:pt>
                <c:pt idx="2">
                  <c:v>39.5</c:v>
                </c:pt>
                <c:pt idx="3">
                  <c:v>36.799999999999997</c:v>
                </c:pt>
                <c:pt idx="4">
                  <c:v>36.5</c:v>
                </c:pt>
              </c:numCache>
            </c:numRef>
          </c:val>
          <c:extLst>
            <c:ext xmlns:c16="http://schemas.microsoft.com/office/drawing/2014/chart" uri="{C3380CC4-5D6E-409C-BE32-E72D297353CC}">
              <c16:uniqueId val="{00000000-7B85-4BB4-9B20-498E459EB1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7B85-4BB4-9B20-498E459EB1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91.28</c:v>
                </c:pt>
                <c:pt idx="1">
                  <c:v>91.48</c:v>
                </c:pt>
                <c:pt idx="2">
                  <c:v>91.06</c:v>
                </c:pt>
                <c:pt idx="3">
                  <c:v>91.77</c:v>
                </c:pt>
                <c:pt idx="4">
                  <c:v>92.42</c:v>
                </c:pt>
              </c:numCache>
            </c:numRef>
          </c:val>
          <c:extLst>
            <c:ext xmlns:c16="http://schemas.microsoft.com/office/drawing/2014/chart" uri="{C3380CC4-5D6E-409C-BE32-E72D297353CC}">
              <c16:uniqueId val="{00000000-2013-4608-9A10-9900BCA47E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2013-4608-9A10-9900BCA47E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99.99</c:v>
                </c:pt>
                <c:pt idx="2">
                  <c:v>100</c:v>
                </c:pt>
                <c:pt idx="3">
                  <c:v>100</c:v>
                </c:pt>
                <c:pt idx="4">
                  <c:v>100</c:v>
                </c:pt>
              </c:numCache>
            </c:numRef>
          </c:val>
          <c:extLst>
            <c:ext xmlns:c16="http://schemas.microsoft.com/office/drawing/2014/chart" uri="{C3380CC4-5D6E-409C-BE32-E72D297353CC}">
              <c16:uniqueId val="{00000000-2547-48AF-9CF2-45B06D730E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2547-48AF-9CF2-45B06D730E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19.3</c:v>
                </c:pt>
                <c:pt idx="1">
                  <c:v>23.02</c:v>
                </c:pt>
                <c:pt idx="2">
                  <c:v>26.21</c:v>
                </c:pt>
                <c:pt idx="3">
                  <c:v>29.09</c:v>
                </c:pt>
                <c:pt idx="4">
                  <c:v>31.92</c:v>
                </c:pt>
              </c:numCache>
            </c:numRef>
          </c:val>
          <c:extLst>
            <c:ext xmlns:c16="http://schemas.microsoft.com/office/drawing/2014/chart" uri="{C3380CC4-5D6E-409C-BE32-E72D297353CC}">
              <c16:uniqueId val="{00000000-D840-4E17-973A-800B0CBDD91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D840-4E17-973A-800B0CBDD91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AF-45E4-993B-72F077355C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46AF-45E4-993B-72F077355C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02-40A6-8A27-6F96E84625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DC02-40A6-8A27-6F96E84625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40.130000000000003</c:v>
                </c:pt>
                <c:pt idx="1">
                  <c:v>28.41</c:v>
                </c:pt>
                <c:pt idx="2">
                  <c:v>29.68</c:v>
                </c:pt>
                <c:pt idx="3">
                  <c:v>28.7</c:v>
                </c:pt>
                <c:pt idx="4">
                  <c:v>31.68</c:v>
                </c:pt>
              </c:numCache>
            </c:numRef>
          </c:val>
          <c:extLst>
            <c:ext xmlns:c16="http://schemas.microsoft.com/office/drawing/2014/chart" uri="{C3380CC4-5D6E-409C-BE32-E72D297353CC}">
              <c16:uniqueId val="{00000000-CEF3-45C5-A69E-A9787A8539D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CEF3-45C5-A69E-A9787A8539D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67-4EE2-8452-5976ED63A1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CC67-4EE2-8452-5976ED63A1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57.72</c:v>
                </c:pt>
                <c:pt idx="1">
                  <c:v>62.61</c:v>
                </c:pt>
                <c:pt idx="2">
                  <c:v>57.23</c:v>
                </c:pt>
                <c:pt idx="3">
                  <c:v>57.15</c:v>
                </c:pt>
                <c:pt idx="4">
                  <c:v>55.69</c:v>
                </c:pt>
              </c:numCache>
            </c:numRef>
          </c:val>
          <c:extLst>
            <c:ext xmlns:c16="http://schemas.microsoft.com/office/drawing/2014/chart" uri="{C3380CC4-5D6E-409C-BE32-E72D297353CC}">
              <c16:uniqueId val="{00000000-228A-4ED4-A155-0051A9DB37F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228A-4ED4-A155-0051A9DB37F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283.07</c:v>
                </c:pt>
                <c:pt idx="1">
                  <c:v>261.52</c:v>
                </c:pt>
                <c:pt idx="2">
                  <c:v>285.77999999999997</c:v>
                </c:pt>
                <c:pt idx="3">
                  <c:v>285.97000000000003</c:v>
                </c:pt>
                <c:pt idx="4">
                  <c:v>295.57</c:v>
                </c:pt>
              </c:numCache>
            </c:numRef>
          </c:val>
          <c:extLst>
            <c:ext xmlns:c16="http://schemas.microsoft.com/office/drawing/2014/chart" uri="{C3380CC4-5D6E-409C-BE32-E72D297353CC}">
              <c16:uniqueId val="{00000000-EFF9-4DAC-B294-2559B1F30E6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EFF9-4DAC-B294-2559B1F30E6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1" zoomScale="85" zoomScaleNormal="85" workbookViewId="0">
      <selection activeCell="CA68" sqref="CA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岩国市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126812</v>
      </c>
      <c r="AM8" s="44"/>
      <c r="AN8" s="44"/>
      <c r="AO8" s="44"/>
      <c r="AP8" s="44"/>
      <c r="AQ8" s="44"/>
      <c r="AR8" s="44"/>
      <c r="AS8" s="44"/>
      <c r="AT8" s="45">
        <f>データ!T6</f>
        <v>873.67</v>
      </c>
      <c r="AU8" s="45"/>
      <c r="AV8" s="45"/>
      <c r="AW8" s="45"/>
      <c r="AX8" s="45"/>
      <c r="AY8" s="45"/>
      <c r="AZ8" s="45"/>
      <c r="BA8" s="45"/>
      <c r="BB8" s="45">
        <f>データ!U6</f>
        <v>145.15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75.849999999999994</v>
      </c>
      <c r="J10" s="45"/>
      <c r="K10" s="45"/>
      <c r="L10" s="45"/>
      <c r="M10" s="45"/>
      <c r="N10" s="45"/>
      <c r="O10" s="45"/>
      <c r="P10" s="45">
        <f>データ!P6</f>
        <v>0.9</v>
      </c>
      <c r="Q10" s="45"/>
      <c r="R10" s="45"/>
      <c r="S10" s="45"/>
      <c r="T10" s="45"/>
      <c r="U10" s="45"/>
      <c r="V10" s="45"/>
      <c r="W10" s="45">
        <f>データ!Q6</f>
        <v>104.53</v>
      </c>
      <c r="X10" s="45"/>
      <c r="Y10" s="45"/>
      <c r="Z10" s="45"/>
      <c r="AA10" s="45"/>
      <c r="AB10" s="45"/>
      <c r="AC10" s="45"/>
      <c r="AD10" s="44">
        <f>データ!R6</f>
        <v>3135</v>
      </c>
      <c r="AE10" s="44"/>
      <c r="AF10" s="44"/>
      <c r="AG10" s="44"/>
      <c r="AH10" s="44"/>
      <c r="AI10" s="44"/>
      <c r="AJ10" s="44"/>
      <c r="AK10" s="2"/>
      <c r="AL10" s="44">
        <f>データ!V6</f>
        <v>1135</v>
      </c>
      <c r="AM10" s="44"/>
      <c r="AN10" s="44"/>
      <c r="AO10" s="44"/>
      <c r="AP10" s="44"/>
      <c r="AQ10" s="44"/>
      <c r="AR10" s="44"/>
      <c r="AS10" s="44"/>
      <c r="AT10" s="45">
        <f>データ!W6</f>
        <v>0.85</v>
      </c>
      <c r="AU10" s="45"/>
      <c r="AV10" s="45"/>
      <c r="AW10" s="45"/>
      <c r="AX10" s="45"/>
      <c r="AY10" s="45"/>
      <c r="AZ10" s="45"/>
      <c r="BA10" s="45"/>
      <c r="BB10" s="45">
        <f>データ!X6</f>
        <v>1335.29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UTydI3mz19y2sYpo9ug5BSK8cfpHkb/f8DCPYRSYpxdj0w96Q+J+Q2Xa03AehnNsZ+6iPoz1xpJZbVVfs9DH4w==" saltValue="P+EKzSZYchEO1FUav8Zl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352080</v>
      </c>
      <c r="D6" s="19">
        <f t="shared" si="3"/>
        <v>46</v>
      </c>
      <c r="E6" s="19">
        <f t="shared" si="3"/>
        <v>17</v>
      </c>
      <c r="F6" s="19">
        <f t="shared" si="3"/>
        <v>4</v>
      </c>
      <c r="G6" s="19">
        <f t="shared" si="3"/>
        <v>0</v>
      </c>
      <c r="H6" s="19" t="str">
        <f t="shared" si="3"/>
        <v>山口県　岩国市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75.849999999999994</v>
      </c>
      <c r="P6" s="20">
        <f t="shared" si="3"/>
        <v>0.9</v>
      </c>
      <c r="Q6" s="20">
        <f t="shared" si="3"/>
        <v>104.53</v>
      </c>
      <c r="R6" s="20">
        <f t="shared" si="3"/>
        <v>3135</v>
      </c>
      <c r="S6" s="20">
        <f t="shared" si="3"/>
        <v>126812</v>
      </c>
      <c r="T6" s="20">
        <f t="shared" si="3"/>
        <v>873.67</v>
      </c>
      <c r="U6" s="20">
        <f t="shared" si="3"/>
        <v>145.15</v>
      </c>
      <c r="V6" s="20">
        <f t="shared" si="3"/>
        <v>1135</v>
      </c>
      <c r="W6" s="20">
        <f t="shared" si="3"/>
        <v>0.85</v>
      </c>
      <c r="X6" s="20">
        <f t="shared" si="3"/>
        <v>1335.29</v>
      </c>
      <c r="Y6" s="21">
        <f>IF(Y7="",NA(),Y7)</f>
        <v>100</v>
      </c>
      <c r="Z6" s="21">
        <f t="shared" ref="Z6:AH6" si="4">IF(Z7="",NA(),Z7)</f>
        <v>99.99</v>
      </c>
      <c r="AA6" s="21">
        <f t="shared" si="4"/>
        <v>100</v>
      </c>
      <c r="AB6" s="21">
        <f t="shared" si="4"/>
        <v>100</v>
      </c>
      <c r="AC6" s="21">
        <f t="shared" si="4"/>
        <v>100</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40.130000000000003</v>
      </c>
      <c r="AV6" s="21">
        <f t="shared" ref="AV6:BD6" si="6">IF(AV7="",NA(),AV7)</f>
        <v>28.41</v>
      </c>
      <c r="AW6" s="21">
        <f t="shared" si="6"/>
        <v>29.68</v>
      </c>
      <c r="AX6" s="21">
        <f t="shared" si="6"/>
        <v>28.7</v>
      </c>
      <c r="AY6" s="21">
        <f t="shared" si="6"/>
        <v>31.68</v>
      </c>
      <c r="AZ6" s="21">
        <f t="shared" si="6"/>
        <v>47.72</v>
      </c>
      <c r="BA6" s="21">
        <f t="shared" si="6"/>
        <v>44.24</v>
      </c>
      <c r="BB6" s="21">
        <f t="shared" si="6"/>
        <v>43.07</v>
      </c>
      <c r="BC6" s="21">
        <f t="shared" si="6"/>
        <v>45.42</v>
      </c>
      <c r="BD6" s="21">
        <f t="shared" si="6"/>
        <v>50.63</v>
      </c>
      <c r="BE6" s="20" t="str">
        <f>IF(BE7="","",IF(BE7="-","【-】","【"&amp;SUBSTITUTE(TEXT(BE7,"#,##0.00"),"-","△")&amp;"】"))</f>
        <v>【48.91】</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57.72</v>
      </c>
      <c r="BR6" s="21">
        <f t="shared" ref="BR6:BZ6" si="8">IF(BR7="",NA(),BR7)</f>
        <v>62.61</v>
      </c>
      <c r="BS6" s="21">
        <f t="shared" si="8"/>
        <v>57.23</v>
      </c>
      <c r="BT6" s="21">
        <f t="shared" si="8"/>
        <v>57.15</v>
      </c>
      <c r="BU6" s="21">
        <f t="shared" si="8"/>
        <v>55.69</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283.07</v>
      </c>
      <c r="CC6" s="21">
        <f t="shared" ref="CC6:CK6" si="9">IF(CC7="",NA(),CC7)</f>
        <v>261.52</v>
      </c>
      <c r="CD6" s="21">
        <f t="shared" si="9"/>
        <v>285.77999999999997</v>
      </c>
      <c r="CE6" s="21">
        <f t="shared" si="9"/>
        <v>285.97000000000003</v>
      </c>
      <c r="CF6" s="21">
        <f t="shared" si="9"/>
        <v>295.57</v>
      </c>
      <c r="CG6" s="21">
        <f t="shared" si="9"/>
        <v>228.47</v>
      </c>
      <c r="CH6" s="21">
        <f t="shared" si="9"/>
        <v>224.88</v>
      </c>
      <c r="CI6" s="21">
        <f t="shared" si="9"/>
        <v>228.64</v>
      </c>
      <c r="CJ6" s="21">
        <f t="shared" si="9"/>
        <v>239.46</v>
      </c>
      <c r="CK6" s="21">
        <f t="shared" si="9"/>
        <v>233.15</v>
      </c>
      <c r="CL6" s="20" t="str">
        <f>IF(CL7="","",IF(CL7="-","【-】","【"&amp;SUBSTITUTE(TEXT(CL7,"#,##0.00"),"-","△")&amp;"】"))</f>
        <v>【215.73】</v>
      </c>
      <c r="CM6" s="21">
        <f>IF(CM7="",NA(),CM7)</f>
        <v>42.9</v>
      </c>
      <c r="CN6" s="21">
        <f t="shared" ref="CN6:CV6" si="10">IF(CN7="",NA(),CN7)</f>
        <v>42.6</v>
      </c>
      <c r="CO6" s="21">
        <f t="shared" si="10"/>
        <v>39.5</v>
      </c>
      <c r="CP6" s="21">
        <f t="shared" si="10"/>
        <v>36.799999999999997</v>
      </c>
      <c r="CQ6" s="21">
        <f t="shared" si="10"/>
        <v>36.5</v>
      </c>
      <c r="CR6" s="21">
        <f t="shared" si="10"/>
        <v>42.47</v>
      </c>
      <c r="CS6" s="21">
        <f t="shared" si="10"/>
        <v>42.4</v>
      </c>
      <c r="CT6" s="21">
        <f t="shared" si="10"/>
        <v>42.28</v>
      </c>
      <c r="CU6" s="21">
        <f t="shared" si="10"/>
        <v>41.06</v>
      </c>
      <c r="CV6" s="21">
        <f t="shared" si="10"/>
        <v>42.09</v>
      </c>
      <c r="CW6" s="20" t="str">
        <f>IF(CW7="","",IF(CW7="-","【-】","【"&amp;SUBSTITUTE(TEXT(CW7,"#,##0.00"),"-","△")&amp;"】"))</f>
        <v>【43.28】</v>
      </c>
      <c r="CX6" s="21">
        <f>IF(CX7="",NA(),CX7)</f>
        <v>91.28</v>
      </c>
      <c r="CY6" s="21">
        <f t="shared" ref="CY6:DG6" si="11">IF(CY7="",NA(),CY7)</f>
        <v>91.48</v>
      </c>
      <c r="CZ6" s="21">
        <f t="shared" si="11"/>
        <v>91.06</v>
      </c>
      <c r="DA6" s="21">
        <f t="shared" si="11"/>
        <v>91.77</v>
      </c>
      <c r="DB6" s="21">
        <f t="shared" si="11"/>
        <v>92.42</v>
      </c>
      <c r="DC6" s="21">
        <f t="shared" si="11"/>
        <v>83.75</v>
      </c>
      <c r="DD6" s="21">
        <f t="shared" si="11"/>
        <v>84.19</v>
      </c>
      <c r="DE6" s="21">
        <f t="shared" si="11"/>
        <v>84.34</v>
      </c>
      <c r="DF6" s="21">
        <f t="shared" si="11"/>
        <v>84.34</v>
      </c>
      <c r="DG6" s="21">
        <f t="shared" si="11"/>
        <v>84.73</v>
      </c>
      <c r="DH6" s="20" t="str">
        <f>IF(DH7="","",IF(DH7="-","【-】","【"&amp;SUBSTITUTE(TEXT(DH7,"#,##0.00"),"-","△")&amp;"】"))</f>
        <v>【86.21】</v>
      </c>
      <c r="DI6" s="21">
        <f>IF(DI7="",NA(),DI7)</f>
        <v>19.3</v>
      </c>
      <c r="DJ6" s="21">
        <f t="shared" ref="DJ6:DR6" si="12">IF(DJ7="",NA(),DJ7)</f>
        <v>23.02</v>
      </c>
      <c r="DK6" s="21">
        <f t="shared" si="12"/>
        <v>26.21</v>
      </c>
      <c r="DL6" s="21">
        <f t="shared" si="12"/>
        <v>29.09</v>
      </c>
      <c r="DM6" s="21">
        <f t="shared" si="12"/>
        <v>31.92</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352080</v>
      </c>
      <c r="D7" s="23">
        <v>46</v>
      </c>
      <c r="E7" s="23">
        <v>17</v>
      </c>
      <c r="F7" s="23">
        <v>4</v>
      </c>
      <c r="G7" s="23">
        <v>0</v>
      </c>
      <c r="H7" s="23" t="s">
        <v>96</v>
      </c>
      <c r="I7" s="23" t="s">
        <v>97</v>
      </c>
      <c r="J7" s="23" t="s">
        <v>98</v>
      </c>
      <c r="K7" s="23" t="s">
        <v>99</v>
      </c>
      <c r="L7" s="23" t="s">
        <v>100</v>
      </c>
      <c r="M7" s="23" t="s">
        <v>101</v>
      </c>
      <c r="N7" s="24" t="s">
        <v>102</v>
      </c>
      <c r="O7" s="24">
        <v>75.849999999999994</v>
      </c>
      <c r="P7" s="24">
        <v>0.9</v>
      </c>
      <c r="Q7" s="24">
        <v>104.53</v>
      </c>
      <c r="R7" s="24">
        <v>3135</v>
      </c>
      <c r="S7" s="24">
        <v>126812</v>
      </c>
      <c r="T7" s="24">
        <v>873.67</v>
      </c>
      <c r="U7" s="24">
        <v>145.15</v>
      </c>
      <c r="V7" s="24">
        <v>1135</v>
      </c>
      <c r="W7" s="24">
        <v>0.85</v>
      </c>
      <c r="X7" s="24">
        <v>1335.29</v>
      </c>
      <c r="Y7" s="24">
        <v>100</v>
      </c>
      <c r="Z7" s="24">
        <v>99.99</v>
      </c>
      <c r="AA7" s="24">
        <v>100</v>
      </c>
      <c r="AB7" s="24">
        <v>100</v>
      </c>
      <c r="AC7" s="24">
        <v>100</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40.130000000000003</v>
      </c>
      <c r="AV7" s="24">
        <v>28.41</v>
      </c>
      <c r="AW7" s="24">
        <v>29.68</v>
      </c>
      <c r="AX7" s="24">
        <v>28.7</v>
      </c>
      <c r="AY7" s="24">
        <v>31.68</v>
      </c>
      <c r="AZ7" s="24">
        <v>47.72</v>
      </c>
      <c r="BA7" s="24">
        <v>44.24</v>
      </c>
      <c r="BB7" s="24">
        <v>43.07</v>
      </c>
      <c r="BC7" s="24">
        <v>45.42</v>
      </c>
      <c r="BD7" s="24">
        <v>50.63</v>
      </c>
      <c r="BE7" s="24">
        <v>48.91</v>
      </c>
      <c r="BF7" s="24">
        <v>0</v>
      </c>
      <c r="BG7" s="24">
        <v>0</v>
      </c>
      <c r="BH7" s="24">
        <v>0</v>
      </c>
      <c r="BI7" s="24">
        <v>0</v>
      </c>
      <c r="BJ7" s="24">
        <v>0</v>
      </c>
      <c r="BK7" s="24">
        <v>1206.79</v>
      </c>
      <c r="BL7" s="24">
        <v>1258.43</v>
      </c>
      <c r="BM7" s="24">
        <v>1163.75</v>
      </c>
      <c r="BN7" s="24">
        <v>1195.47</v>
      </c>
      <c r="BO7" s="24">
        <v>1168.69</v>
      </c>
      <c r="BP7" s="24">
        <v>1156.82</v>
      </c>
      <c r="BQ7" s="24">
        <v>57.72</v>
      </c>
      <c r="BR7" s="24">
        <v>62.61</v>
      </c>
      <c r="BS7" s="24">
        <v>57.23</v>
      </c>
      <c r="BT7" s="24">
        <v>57.15</v>
      </c>
      <c r="BU7" s="24">
        <v>55.69</v>
      </c>
      <c r="BV7" s="24">
        <v>71.84</v>
      </c>
      <c r="BW7" s="24">
        <v>73.36</v>
      </c>
      <c r="BX7" s="24">
        <v>72.599999999999994</v>
      </c>
      <c r="BY7" s="24">
        <v>69.430000000000007</v>
      </c>
      <c r="BZ7" s="24">
        <v>70.709999999999994</v>
      </c>
      <c r="CA7" s="24">
        <v>75.33</v>
      </c>
      <c r="CB7" s="24">
        <v>283.07</v>
      </c>
      <c r="CC7" s="24">
        <v>261.52</v>
      </c>
      <c r="CD7" s="24">
        <v>285.77999999999997</v>
      </c>
      <c r="CE7" s="24">
        <v>285.97000000000003</v>
      </c>
      <c r="CF7" s="24">
        <v>295.57</v>
      </c>
      <c r="CG7" s="24">
        <v>228.47</v>
      </c>
      <c r="CH7" s="24">
        <v>224.88</v>
      </c>
      <c r="CI7" s="24">
        <v>228.64</v>
      </c>
      <c r="CJ7" s="24">
        <v>239.46</v>
      </c>
      <c r="CK7" s="24">
        <v>233.15</v>
      </c>
      <c r="CL7" s="24">
        <v>215.73</v>
      </c>
      <c r="CM7" s="24">
        <v>42.9</v>
      </c>
      <c r="CN7" s="24">
        <v>42.6</v>
      </c>
      <c r="CO7" s="24">
        <v>39.5</v>
      </c>
      <c r="CP7" s="24">
        <v>36.799999999999997</v>
      </c>
      <c r="CQ7" s="24">
        <v>36.5</v>
      </c>
      <c r="CR7" s="24">
        <v>42.47</v>
      </c>
      <c r="CS7" s="24">
        <v>42.4</v>
      </c>
      <c r="CT7" s="24">
        <v>42.28</v>
      </c>
      <c r="CU7" s="24">
        <v>41.06</v>
      </c>
      <c r="CV7" s="24">
        <v>42.09</v>
      </c>
      <c r="CW7" s="24">
        <v>43.28</v>
      </c>
      <c r="CX7" s="24">
        <v>91.28</v>
      </c>
      <c r="CY7" s="24">
        <v>91.48</v>
      </c>
      <c r="CZ7" s="24">
        <v>91.06</v>
      </c>
      <c r="DA7" s="24">
        <v>91.77</v>
      </c>
      <c r="DB7" s="24">
        <v>92.42</v>
      </c>
      <c r="DC7" s="24">
        <v>83.75</v>
      </c>
      <c r="DD7" s="24">
        <v>84.19</v>
      </c>
      <c r="DE7" s="24">
        <v>84.34</v>
      </c>
      <c r="DF7" s="24">
        <v>84.34</v>
      </c>
      <c r="DG7" s="24">
        <v>84.73</v>
      </c>
      <c r="DH7" s="24">
        <v>86.21</v>
      </c>
      <c r="DI7" s="24">
        <v>19.3</v>
      </c>
      <c r="DJ7" s="24">
        <v>23.02</v>
      </c>
      <c r="DK7" s="24">
        <v>26.21</v>
      </c>
      <c r="DL7" s="24">
        <v>29.09</v>
      </c>
      <c r="DM7" s="24">
        <v>31.92</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舩戸　正二</cp:lastModifiedBy>
  <dcterms:created xsi:type="dcterms:W3CDTF">2025-01-24T07:13:53Z</dcterms:created>
  <dcterms:modified xsi:type="dcterms:W3CDTF">2025-02-05T23:54:25Z</dcterms:modified>
  <cp:category/>
</cp:coreProperties>
</file>