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5年度（平成30～04年度決算）\04 提出用作成（黒字化）\"/>
    </mc:Choice>
  </mc:AlternateContent>
  <workbookProtection workbookAlgorithmName="SHA-512" workbookHashValue="xpG4dgcNvuS0H8ZM8kQv0x+qNThu/Tiiyd/GN39o54Hxjgy9Zr0A6xod+GAHlAHA0gqnXw4TmqD5cghMhBFjVQ==" workbookSaltValue="fAx2BBfkPraUE35qWFuIK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<sst xmlns="http://schemas.openxmlformats.org/spreadsheetml/2006/main" count="231" uniqueCount="116">
  <si>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</si>
  <si>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</si>
  <si>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</si>
  <si>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</si>
  <si>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</si>
  <si>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</si>
  <si>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</si>
  <si>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</si>
  <si>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</si>
  <si>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</si>
  <si>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</si>
  <si>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</si>
  <si>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</si>
  <si>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</si>
  <si>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</si>
  <si>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</si>
  <si>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</si>
  <si>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</si>
  <si>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</si>
  <si>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</si>
  <si>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</si>
  <si>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</si>
  <si>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</si>
  <si>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</si>
  <si>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</si>
  <si>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</si>
  <si>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</si>
  <si>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</si>
  <si>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</si>
  <si>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</si>
  <si>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</si>
  <si>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</si>
  <si>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</si>
  <si>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</si>
  <si>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</si>
  <si>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</si>
  <si>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</si>
  <si>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</si>
  <si>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</si>
  <si>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</si>
  <si>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</si>
  <si>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</si>
  <si>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</si>
  <si>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</si>
  <si>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</si>
  <si>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</si>
  <si>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</si>
  <si>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</si>
  <si>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</si>
  <si>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</si>
  <si>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</si>
  <si>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</si>
  <si>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</si>
  <si>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</si>
  <si>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</si>
  <si>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</si>
  <si>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</si>
  <si>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</si>
  <si>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</si>
  <si>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</si>
  <si>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</si>
  <si>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</si>
  <si>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</si>
  <si>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</si>
  <si>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</si>
  <si>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</si>
  <si>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</si>
  <si>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</si>
  <si>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</si>
  <si>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</si>
  <si>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</si>
  <si>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</si>
  <si>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</si>
  <si>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</si>
  <si>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</si>
  <si>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</si>
  <si>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</si>
  <si>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</si>
  <si>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</si>
  <si>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</si>
  <si>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</si>
  <si>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</si>
  <si>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</si>
  <si>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</si>
  <si>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</si>
  <si>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</si>
  <si>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</si>
  <si>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</si>
  <si>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</si>
  <si>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</si>
  <si>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</si>
  <si>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</si>
  <si>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</si>
  <si>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</si>
  <si>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</si>
  <si>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</si>
  <si>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</si>
  <si>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</si>
  <si>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</si>
  <si>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</si>
  <si>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</si>
  <si>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</si>
  <si>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</si>
  <si>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</si>
  <si>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</si>
  <si>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</si>
  <si>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</si>
  <si>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</si>
  <si>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</si>
  <si>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</si>
  <si>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</si>
  <si>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</si>
  <si>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</si>
  <si>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26年に事業開始した一文字処理区では、管渠の老朽化が進んでおり、管渠老朽化率は類似団体を上回る状況となっている。今後もストックマネジメント計画に基づき、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rPh sb="59" eb="61">
      <t>コンゴ</t>
    </rPh>
    <rPh sb="72" eb="74">
      <t>ケイカク</t>
    </rPh>
    <rPh sb="75" eb="76">
      <t>モト</t>
    </rPh>
    <phoneticPr fontId="4"/>
  </si>
  <si>
    <t>　当市の公共下水道事業は、普及率が依然低いうえ一部処理区では施設の老朽化が進んでおり、新規整備と改築更新の両方を進めていかなければならないという厳しい経営環境にある。
　こうした状況の中、特定環境保全公共下水道事業と併せて継続的に経費節減に取り組み、老朽化した施設の改築も含めて適切に施設を維持管理し、同時に新規整備を進め普及率の向上による有収水量の増加を図り、経営状況の改善に向けた取組を進めていく。</t>
  </si>
  <si>
    <t>　経常収支比率は、前年度と同水準となっている。
　累積欠損金は生じておらず、累積欠損金比率は０％となっている。
　流動比率は、前年度と比較して減少しており、類似団体と比較すると低水準である。
　企業債残高対事業規模比率は、前年度と比較して減少しているが、これは、主に一般会計負担額が増となったことによるものである。
　経費回収率は、前年度と比較して減少し、汚水処理原価は、前年度と比較して増加しているが、これは、維持管理費が増となり、使用料及び年間有収水量が減となったことによるものである。汚水処理原価は類似団体と比較すると高水準であり、今後も継続的に経費節減に取り組んでいく必要がある。
　施設利用率は、前年度と比較して増加しているが、これは、処理施設における晴天時一日平均処理水量が前年度と比較して増となったことによるものである。
　水洗化率は、前年度と同じ水準であるが、類似団体と比較すると低水準であることもあり、使用料収入確保のためにも、さらなる水洗化率向上への取組が必要である。</t>
    <rPh sb="71" eb="73">
      <t>ゲンショウ</t>
    </rPh>
    <rPh sb="311" eb="313">
      <t>ゾウカ</t>
    </rPh>
    <rPh sb="351" eb="352">
      <t>ゾウ</t>
    </rPh>
    <rPh sb="379" eb="380">
      <t>オナ</t>
    </rPh>
    <rPh sb="381" eb="383">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</si>
</sst>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0.11</c:v>
                </c:pt>
                <c:pt idx="1">
                  <c:v>0.22</c:v>
                </c:pt>
                <c:pt idx="2">
                  <c:v>0.38</c:v>
                </c:pt>
                <c:pt idx="3">
                  <c:v>0.1</c:v>
                </c:pt>
                <c:pt idx="4">
                  <c:v>0.04</c:v>
                </c:pt>
              </c:numCache>
            </c:numRef>
          </c:val>
          <c:extLst>
            <c:ext xmlns:c16="http://schemas.microsoft.com/office/drawing/2014/chart" uri="{C3380CC4-5D6E-409C-BE32-E72D297353CC}">
              <c16:uniqueId val="{00000000-EDBA-44DA-AB8F-4C401C6DB3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EDBA-44DA-AB8F-4C401C6DB3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72.739999999999995</c:v>
                </c:pt>
                <c:pt idx="1">
                  <c:v>53.7</c:v>
                </c:pt>
                <c:pt idx="2">
                  <c:v>102.81</c:v>
                </c:pt>
                <c:pt idx="3">
                  <c:v>94.47</c:v>
                </c:pt>
                <c:pt idx="4">
                  <c:v>96.74</c:v>
                </c:pt>
              </c:numCache>
            </c:numRef>
          </c:val>
          <c:extLst>
            <c:ext xmlns:c16="http://schemas.microsoft.com/office/drawing/2014/chart" uri="{C3380CC4-5D6E-409C-BE32-E72D297353CC}">
              <c16:uniqueId val="{00000000-4CAC-45FE-B020-F2890AFA38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4CAC-45FE-B020-F2890AFA38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91.72</c:v>
                </c:pt>
                <c:pt idx="1">
                  <c:v>92.06</c:v>
                </c:pt>
                <c:pt idx="2">
                  <c:v>92.14</c:v>
                </c:pt>
                <c:pt idx="3">
                  <c:v>92.38</c:v>
                </c:pt>
                <c:pt idx="4">
                  <c:v>92.38</c:v>
                </c:pt>
              </c:numCache>
            </c:numRef>
          </c:val>
          <c:extLst>
            <c:ext xmlns:c16="http://schemas.microsoft.com/office/drawing/2014/chart" uri="{C3380CC4-5D6E-409C-BE32-E72D297353CC}">
              <c16:uniqueId val="{00000000-9936-4373-BA7B-5BFCDF262D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9936-4373-BA7B-5BFCDF262D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100.01</c:v>
                </c:pt>
                <c:pt idx="1">
                  <c:v>100</c:v>
                </c:pt>
                <c:pt idx="2">
                  <c:v>100</c:v>
                </c:pt>
                <c:pt idx="3">
                  <c:v>99.98</c:v>
                </c:pt>
                <c:pt idx="4">
                  <c:v>100</c:v>
                </c:pt>
              </c:numCache>
            </c:numRef>
          </c:val>
          <c:extLst>
            <c:ext xmlns:c16="http://schemas.microsoft.com/office/drawing/2014/chart" uri="{C3380CC4-5D6E-409C-BE32-E72D297353CC}">
              <c16:uniqueId val="{00000000-D57B-43EA-85B7-ED0BE63876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D57B-43EA-85B7-ED0BE63876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13.97</c:v>
                </c:pt>
                <c:pt idx="1">
                  <c:v>16.95</c:v>
                </c:pt>
                <c:pt idx="2">
                  <c:v>19.350000000000001</c:v>
                </c:pt>
                <c:pt idx="3">
                  <c:v>20.75</c:v>
                </c:pt>
                <c:pt idx="4">
                  <c:v>22.45</c:v>
                </c:pt>
              </c:numCache>
            </c:numRef>
          </c:val>
          <c:extLst>
            <c:ext xmlns:c16="http://schemas.microsoft.com/office/drawing/2014/chart" uri="{C3380CC4-5D6E-409C-BE32-E72D297353CC}">
              <c16:uniqueId val="{00000000-FA60-440E-8BDE-3D9EB1D0B2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FA60-440E-8BDE-3D9EB1D0B2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1.45</c:v>
                </c:pt>
                <c:pt idx="1">
                  <c:v>2.31</c:v>
                </c:pt>
                <c:pt idx="2">
                  <c:v>3.2</c:v>
                </c:pt>
                <c:pt idx="3">
                  <c:v>3.6</c:v>
                </c:pt>
                <c:pt idx="4">
                  <c:v>4.24</c:v>
                </c:pt>
              </c:numCache>
            </c:numRef>
          </c:val>
          <c:extLst>
            <c:ext xmlns:c16="http://schemas.microsoft.com/office/drawing/2014/chart" uri="{C3380CC4-5D6E-409C-BE32-E72D297353CC}">
              <c16:uniqueId val="{00000000-1702-4E89-977A-DB14BC9814A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1702-4E89-977A-DB14BC9814A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05-4477-B5E4-95B5A0DE39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DE05-4477-B5E4-95B5A0DE39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50.82</c:v>
                </c:pt>
                <c:pt idx="1">
                  <c:v>50.25</c:v>
                </c:pt>
                <c:pt idx="2">
                  <c:v>55.89</c:v>
                </c:pt>
                <c:pt idx="3">
                  <c:v>49.37</c:v>
                </c:pt>
                <c:pt idx="4">
                  <c:v>48</c:v>
                </c:pt>
              </c:numCache>
            </c:numRef>
          </c:val>
          <c:extLst>
            <c:ext xmlns:c16="http://schemas.microsoft.com/office/drawing/2014/chart" uri="{C3380CC4-5D6E-409C-BE32-E72D297353CC}">
              <c16:uniqueId val="{00000000-E19D-4755-BCC7-01EFF8345D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E19D-4755-BCC7-01EFF8345D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501.33</c:v>
                </c:pt>
                <c:pt idx="1">
                  <c:v>534.1</c:v>
                </c:pt>
                <c:pt idx="2">
                  <c:v>452.87</c:v>
                </c:pt>
                <c:pt idx="3">
                  <c:v>420.1</c:v>
                </c:pt>
                <c:pt idx="4">
                  <c:v>399.88</c:v>
                </c:pt>
              </c:numCache>
            </c:numRef>
          </c:val>
          <c:extLst>
            <c:ext xmlns:c16="http://schemas.microsoft.com/office/drawing/2014/chart" uri="{C3380CC4-5D6E-409C-BE32-E72D297353CC}">
              <c16:uniqueId val="{00000000-7D91-429D-96CC-B927380D79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7D91-429D-96CC-B927380D79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99.99</c:v>
                </c:pt>
                <c:pt idx="1">
                  <c:v>100.01</c:v>
                </c:pt>
                <c:pt idx="2">
                  <c:v>100.01</c:v>
                </c:pt>
                <c:pt idx="3">
                  <c:v>99.41</c:v>
                </c:pt>
                <c:pt idx="4">
                  <c:v>96.61</c:v>
                </c:pt>
              </c:numCache>
            </c:numRef>
          </c:val>
          <c:extLst>
            <c:ext xmlns:c16="http://schemas.microsoft.com/office/drawing/2014/chart" uri="{C3380CC4-5D6E-409C-BE32-E72D297353CC}">
              <c16:uniqueId val="{00000000-B7CC-4A19-9273-5E4C88CC35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B7CC-4A19-9273-5E4C88CC35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159.19</c:v>
                </c:pt>
                <c:pt idx="1">
                  <c:v>162.35</c:v>
                </c:pt>
                <c:pt idx="2">
                  <c:v>161.54</c:v>
                </c:pt>
                <c:pt idx="3">
                  <c:v>163.22</c:v>
                </c:pt>
                <c:pt idx="4">
                  <c:v>168.58</c:v>
                </c:pt>
              </c:numCache>
            </c:numRef>
          </c:val>
          <c:extLst>
            <c:ext xmlns:c16="http://schemas.microsoft.com/office/drawing/2014/chart" uri="{C3380CC4-5D6E-409C-BE32-E72D297353CC}">
              <c16:uniqueId val="{00000000-3909-4FC4-AF64-72BA14D9C1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3909-4FC4-AF64-72BA14D9C1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岩国市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128609</v>
      </c>
      <c r="AM8" s="42"/>
      <c r="AN8" s="42"/>
      <c r="AO8" s="42"/>
      <c r="AP8" s="42"/>
      <c r="AQ8" s="42"/>
      <c r="AR8" s="42"/>
      <c r="AS8" s="42"/>
      <c r="AT8" s="35">
        <f>データ!T6</f>
        <v>873.67</v>
      </c>
      <c r="AU8" s="35"/>
      <c r="AV8" s="35"/>
      <c r="AW8" s="35"/>
      <c r="AX8" s="35"/>
      <c r="AY8" s="35"/>
      <c r="AZ8" s="35"/>
      <c r="BA8" s="35"/>
      <c r="BB8" s="35">
        <f>データ!U6</f>
        <v>147.21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66.23</v>
      </c>
      <c r="J10" s="35"/>
      <c r="K10" s="35"/>
      <c r="L10" s="35"/>
      <c r="M10" s="35"/>
      <c r="N10" s="35"/>
      <c r="O10" s="35"/>
      <c r="P10" s="35">
        <f>データ!P6</f>
        <v>35.9</v>
      </c>
      <c r="Q10" s="35"/>
      <c r="R10" s="35"/>
      <c r="S10" s="35"/>
      <c r="T10" s="35"/>
      <c r="U10" s="35"/>
      <c r="V10" s="35"/>
      <c r="W10" s="35">
        <f>データ!Q6</f>
        <v>63.82</v>
      </c>
      <c r="X10" s="35"/>
      <c r="Y10" s="35"/>
      <c r="Z10" s="35"/>
      <c r="AA10" s="35"/>
      <c r="AB10" s="35"/>
      <c r="AC10" s="35"/>
      <c r="AD10" s="42">
        <f>データ!R6</f>
        <v>3135</v>
      </c>
      <c r="AE10" s="42"/>
      <c r="AF10" s="42"/>
      <c r="AG10" s="42"/>
      <c r="AH10" s="42"/>
      <c r="AI10" s="42"/>
      <c r="AJ10" s="42"/>
      <c r="AK10" s="2"/>
      <c r="AL10" s="42">
        <f>データ!V6</f>
        <v>45791</v>
      </c>
      <c r="AM10" s="42"/>
      <c r="AN10" s="42"/>
      <c r="AO10" s="42"/>
      <c r="AP10" s="42"/>
      <c r="AQ10" s="42"/>
      <c r="AR10" s="42"/>
      <c r="AS10" s="42"/>
      <c r="AT10" s="35">
        <f>データ!W6</f>
        <v>12.92</v>
      </c>
      <c r="AU10" s="35"/>
      <c r="AV10" s="35"/>
      <c r="AW10" s="35"/>
      <c r="AX10" s="35"/>
      <c r="AY10" s="35"/>
      <c r="AZ10" s="35"/>
      <c r="BA10" s="35"/>
      <c r="BB10" s="35">
        <f>データ!X6</f>
        <v>3544.2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IJBP1iD3XPv+5fmjkgEM1jgfMxbrrB1vfSBBAVgZK0b3w0nFIFpt7gow0pGz3PRHg4G9QeIQ8crXroQAhkH5WQ==" saltValue="e/aaWW9tSNk5pmn5OB0Z9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352080</v>
      </c>
      <c r="D6" s="19">
        <f t="shared" si="3"/>
        <v>46</v>
      </c>
      <c r="E6" s="19">
        <f t="shared" si="3"/>
        <v>17</v>
      </c>
      <c r="F6" s="19">
        <f t="shared" si="3"/>
        <v>1</v>
      </c>
      <c r="G6" s="19">
        <f t="shared" si="3"/>
        <v>0</v>
      </c>
      <c r="H6" s="19" t="str">
        <f t="shared" si="3"/>
        <v>山口県　岩国市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66.23</v>
      </c>
      <c r="P6" s="20">
        <f t="shared" si="3"/>
        <v>35.9</v>
      </c>
      <c r="Q6" s="20">
        <f t="shared" si="3"/>
        <v>63.82</v>
      </c>
      <c r="R6" s="20">
        <f t="shared" si="3"/>
        <v>3135</v>
      </c>
      <c r="S6" s="20">
        <f t="shared" si="3"/>
        <v>128609</v>
      </c>
      <c r="T6" s="20">
        <f t="shared" si="3"/>
        <v>873.67</v>
      </c>
      <c r="U6" s="20">
        <f t="shared" si="3"/>
        <v>147.21</v>
      </c>
      <c r="V6" s="20">
        <f t="shared" si="3"/>
        <v>45791</v>
      </c>
      <c r="W6" s="20">
        <f t="shared" si="3"/>
        <v>12.92</v>
      </c>
      <c r="X6" s="20">
        <f t="shared" si="3"/>
        <v>3544.2</v>
      </c>
      <c r="Y6" s="21">
        <f>IF(Y7="",NA(),Y7)</f>
        <v>100.01</v>
      </c>
      <c r="Z6" s="21">
        <f t="shared" ref="Z6:AH6" si="4">IF(Z7="",NA(),Z7)</f>
        <v>100</v>
      </c>
      <c r="AA6" s="21">
        <f t="shared" si="4"/>
        <v>100</v>
      </c>
      <c r="AB6" s="21">
        <f t="shared" si="4"/>
        <v>99.98</v>
      </c>
      <c r="AC6" s="21">
        <f t="shared" si="4"/>
        <v>100</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50.82</v>
      </c>
      <c r="AV6" s="21">
        <f t="shared" ref="AV6:BD6" si="6">IF(AV7="",NA(),AV7)</f>
        <v>50.25</v>
      </c>
      <c r="AW6" s="21">
        <f t="shared" si="6"/>
        <v>55.89</v>
      </c>
      <c r="AX6" s="21">
        <f t="shared" si="6"/>
        <v>49.37</v>
      </c>
      <c r="AY6" s="21">
        <f t="shared" si="6"/>
        <v>48</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501.33</v>
      </c>
      <c r="BG6" s="21">
        <f t="shared" ref="BG6:BO6" si="7">IF(BG7="",NA(),BG7)</f>
        <v>534.1</v>
      </c>
      <c r="BH6" s="21">
        <f t="shared" si="7"/>
        <v>452.87</v>
      </c>
      <c r="BI6" s="21">
        <f t="shared" si="7"/>
        <v>420.1</v>
      </c>
      <c r="BJ6" s="21">
        <f t="shared" si="7"/>
        <v>399.88</v>
      </c>
      <c r="BK6" s="21">
        <f t="shared" si="7"/>
        <v>820.36</v>
      </c>
      <c r="BL6" s="21">
        <f t="shared" si="7"/>
        <v>847.44</v>
      </c>
      <c r="BM6" s="21">
        <f t="shared" si="7"/>
        <v>857.88</v>
      </c>
      <c r="BN6" s="21">
        <f t="shared" si="7"/>
        <v>825.1</v>
      </c>
      <c r="BO6" s="21">
        <f t="shared" si="7"/>
        <v>789.87</v>
      </c>
      <c r="BP6" s="20" t="str">
        <f>IF(BP7="","",IF(BP7="-","【-】","【"&amp;SUBSTITUTE(TEXT(BP7,"#,##0.00"),"-","△")&amp;"】"))</f>
        <v>【652.82】</v>
      </c>
      <c r="BQ6" s="21">
        <f>IF(BQ7="",NA(),BQ7)</f>
        <v>99.99</v>
      </c>
      <c r="BR6" s="21">
        <f t="shared" ref="BR6:BZ6" si="8">IF(BR7="",NA(),BR7)</f>
        <v>100.01</v>
      </c>
      <c r="BS6" s="21">
        <f t="shared" si="8"/>
        <v>100.01</v>
      </c>
      <c r="BT6" s="21">
        <f t="shared" si="8"/>
        <v>99.41</v>
      </c>
      <c r="BU6" s="21">
        <f t="shared" si="8"/>
        <v>96.61</v>
      </c>
      <c r="BV6" s="21">
        <f t="shared" si="8"/>
        <v>95.4</v>
      </c>
      <c r="BW6" s="21">
        <f t="shared" si="8"/>
        <v>94.69</v>
      </c>
      <c r="BX6" s="21">
        <f t="shared" si="8"/>
        <v>94.97</v>
      </c>
      <c r="BY6" s="21">
        <f t="shared" si="8"/>
        <v>97.07</v>
      </c>
      <c r="BZ6" s="21">
        <f t="shared" si="8"/>
        <v>98.06</v>
      </c>
      <c r="CA6" s="20" t="str">
        <f>IF(CA7="","",IF(CA7="-","【-】","【"&amp;SUBSTITUTE(TEXT(CA7,"#,##0.00"),"-","△")&amp;"】"))</f>
        <v>【97.61】</v>
      </c>
      <c r="CB6" s="21">
        <f>IF(CB7="",NA(),CB7)</f>
        <v>159.19</v>
      </c>
      <c r="CC6" s="21">
        <f t="shared" ref="CC6:CK6" si="9">IF(CC7="",NA(),CC7)</f>
        <v>162.35</v>
      </c>
      <c r="CD6" s="21">
        <f t="shared" si="9"/>
        <v>161.54</v>
      </c>
      <c r="CE6" s="21">
        <f t="shared" si="9"/>
        <v>163.22</v>
      </c>
      <c r="CF6" s="21">
        <f t="shared" si="9"/>
        <v>168.58</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72.739999999999995</v>
      </c>
      <c r="CN6" s="21">
        <f t="shared" ref="CN6:CV6" si="10">IF(CN7="",NA(),CN7)</f>
        <v>53.7</v>
      </c>
      <c r="CO6" s="21">
        <f t="shared" si="10"/>
        <v>102.81</v>
      </c>
      <c r="CP6" s="21">
        <f t="shared" si="10"/>
        <v>94.47</v>
      </c>
      <c r="CQ6" s="21">
        <f t="shared" si="10"/>
        <v>96.74</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91.72</v>
      </c>
      <c r="CY6" s="21">
        <f t="shared" ref="CY6:DG6" si="11">IF(CY7="",NA(),CY7)</f>
        <v>92.06</v>
      </c>
      <c r="CZ6" s="21">
        <f t="shared" si="11"/>
        <v>92.14</v>
      </c>
      <c r="DA6" s="21">
        <f t="shared" si="11"/>
        <v>92.38</v>
      </c>
      <c r="DB6" s="21">
        <f t="shared" si="11"/>
        <v>92.38</v>
      </c>
      <c r="DC6" s="21">
        <f t="shared" si="11"/>
        <v>92.55</v>
      </c>
      <c r="DD6" s="21">
        <f t="shared" si="11"/>
        <v>92.62</v>
      </c>
      <c r="DE6" s="21">
        <f t="shared" si="11"/>
        <v>92.72</v>
      </c>
      <c r="DF6" s="21">
        <f t="shared" si="11"/>
        <v>92.88</v>
      </c>
      <c r="DG6" s="21">
        <f t="shared" si="11"/>
        <v>92.9</v>
      </c>
      <c r="DH6" s="20" t="str">
        <f>IF(DH7="","",IF(DH7="-","【-】","【"&amp;SUBSTITUTE(TEXT(DH7,"#,##0.00"),"-","△")&amp;"】"))</f>
        <v>【95.82】</v>
      </c>
      <c r="DI6" s="21">
        <f>IF(DI7="",NA(),DI7)</f>
        <v>13.97</v>
      </c>
      <c r="DJ6" s="21">
        <f t="shared" ref="DJ6:DR6" si="12">IF(DJ7="",NA(),DJ7)</f>
        <v>16.95</v>
      </c>
      <c r="DK6" s="21">
        <f t="shared" si="12"/>
        <v>19.350000000000001</v>
      </c>
      <c r="DL6" s="21">
        <f t="shared" si="12"/>
        <v>20.75</v>
      </c>
      <c r="DM6" s="21">
        <f t="shared" si="12"/>
        <v>22.45</v>
      </c>
      <c r="DN6" s="21">
        <f t="shared" si="12"/>
        <v>26.13</v>
      </c>
      <c r="DO6" s="21">
        <f t="shared" si="12"/>
        <v>26.36</v>
      </c>
      <c r="DP6" s="21">
        <f t="shared" si="12"/>
        <v>23.79</v>
      </c>
      <c r="DQ6" s="21">
        <f t="shared" si="12"/>
        <v>25.66</v>
      </c>
      <c r="DR6" s="21">
        <f t="shared" si="12"/>
        <v>27.46</v>
      </c>
      <c r="DS6" s="20" t="str">
        <f>IF(DS7="","",IF(DS7="-","【-】","【"&amp;SUBSTITUTE(TEXT(DS7,"#,##0.00"),"-","△")&amp;"】"))</f>
        <v>【39.74】</v>
      </c>
      <c r="DT6" s="21">
        <f>IF(DT7="",NA(),DT7)</f>
        <v>1.45</v>
      </c>
      <c r="DU6" s="21">
        <f t="shared" ref="DU6:EC6" si="13">IF(DU7="",NA(),DU7)</f>
        <v>2.31</v>
      </c>
      <c r="DV6" s="21">
        <f t="shared" si="13"/>
        <v>3.2</v>
      </c>
      <c r="DW6" s="21">
        <f t="shared" si="13"/>
        <v>3.6</v>
      </c>
      <c r="DX6" s="21">
        <f t="shared" si="13"/>
        <v>4.24</v>
      </c>
      <c r="DY6" s="21">
        <f t="shared" si="13"/>
        <v>1.03</v>
      </c>
      <c r="DZ6" s="21">
        <f t="shared" si="13"/>
        <v>1.43</v>
      </c>
      <c r="EA6" s="21">
        <f t="shared" si="13"/>
        <v>1.22</v>
      </c>
      <c r="EB6" s="21">
        <f t="shared" si="13"/>
        <v>1.61</v>
      </c>
      <c r="EC6" s="21">
        <f t="shared" si="13"/>
        <v>2.08</v>
      </c>
      <c r="ED6" s="20" t="str">
        <f>IF(ED7="","",IF(ED7="-","【-】","【"&amp;SUBSTITUTE(TEXT(ED7,"#,##0.00"),"-","△")&amp;"】"))</f>
        <v>【7.62】</v>
      </c>
      <c r="EE6" s="21">
        <f>IF(EE7="",NA(),EE7)</f>
        <v>0.11</v>
      </c>
      <c r="EF6" s="21">
        <f t="shared" ref="EF6:EN6" si="14">IF(EF7="",NA(),EF7)</f>
        <v>0.22</v>
      </c>
      <c r="EG6" s="21">
        <f t="shared" si="14"/>
        <v>0.38</v>
      </c>
      <c r="EH6" s="21">
        <f t="shared" si="14"/>
        <v>0.1</v>
      </c>
      <c r="EI6" s="21">
        <f t="shared" si="14"/>
        <v>0.04</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352080</v>
      </c>
      <c r="D7" s="23">
        <v>46</v>
      </c>
      <c r="E7" s="23">
        <v>17</v>
      </c>
      <c r="F7" s="23">
        <v>1</v>
      </c>
      <c r="G7" s="23">
        <v>0</v>
      </c>
      <c r="H7" s="23" t="s">
        <v>96</v>
      </c>
      <c r="I7" s="23" t="s">
        <v>97</v>
      </c>
      <c r="J7" s="23" t="s">
        <v>98</v>
      </c>
      <c r="K7" s="23" t="s">
        <v>99</v>
      </c>
      <c r="L7" s="23" t="s">
        <v>100</v>
      </c>
      <c r="M7" s="23" t="s">
        <v>101</v>
      </c>
      <c r="N7" s="24" t="s">
        <v>102</v>
      </c>
      <c r="O7" s="24">
        <v>66.23</v>
      </c>
      <c r="P7" s="24">
        <v>35.9</v>
      </c>
      <c r="Q7" s="24">
        <v>63.82</v>
      </c>
      <c r="R7" s="24">
        <v>3135</v>
      </c>
      <c r="S7" s="24">
        <v>128609</v>
      </c>
      <c r="T7" s="24">
        <v>873.67</v>
      </c>
      <c r="U7" s="24">
        <v>147.21</v>
      </c>
      <c r="V7" s="24">
        <v>45791</v>
      </c>
      <c r="W7" s="24">
        <v>12.92</v>
      </c>
      <c r="X7" s="24">
        <v>3544.2</v>
      </c>
      <c r="Y7" s="24">
        <v>100.01</v>
      </c>
      <c r="Z7" s="24">
        <v>100</v>
      </c>
      <c r="AA7" s="24">
        <v>100</v>
      </c>
      <c r="AB7" s="24">
        <v>99.98</v>
      </c>
      <c r="AC7" s="24">
        <v>100</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50.82</v>
      </c>
      <c r="AV7" s="24">
        <v>50.25</v>
      </c>
      <c r="AW7" s="24">
        <v>55.89</v>
      </c>
      <c r="AX7" s="24">
        <v>49.37</v>
      </c>
      <c r="AY7" s="24">
        <v>48</v>
      </c>
      <c r="AZ7" s="24">
        <v>76.31</v>
      </c>
      <c r="BA7" s="24">
        <v>68.180000000000007</v>
      </c>
      <c r="BB7" s="24">
        <v>67.930000000000007</v>
      </c>
      <c r="BC7" s="24">
        <v>68.53</v>
      </c>
      <c r="BD7" s="24">
        <v>69.180000000000007</v>
      </c>
      <c r="BE7" s="24">
        <v>73.44</v>
      </c>
      <c r="BF7" s="24">
        <v>501.33</v>
      </c>
      <c r="BG7" s="24">
        <v>534.1</v>
      </c>
      <c r="BH7" s="24">
        <v>452.87</v>
      </c>
      <c r="BI7" s="24">
        <v>420.1</v>
      </c>
      <c r="BJ7" s="24">
        <v>399.88</v>
      </c>
      <c r="BK7" s="24">
        <v>820.36</v>
      </c>
      <c r="BL7" s="24">
        <v>847.44</v>
      </c>
      <c r="BM7" s="24">
        <v>857.88</v>
      </c>
      <c r="BN7" s="24">
        <v>825.1</v>
      </c>
      <c r="BO7" s="24">
        <v>789.87</v>
      </c>
      <c r="BP7" s="24">
        <v>652.82000000000005</v>
      </c>
      <c r="BQ7" s="24">
        <v>99.99</v>
      </c>
      <c r="BR7" s="24">
        <v>100.01</v>
      </c>
      <c r="BS7" s="24">
        <v>100.01</v>
      </c>
      <c r="BT7" s="24">
        <v>99.41</v>
      </c>
      <c r="BU7" s="24">
        <v>96.61</v>
      </c>
      <c r="BV7" s="24">
        <v>95.4</v>
      </c>
      <c r="BW7" s="24">
        <v>94.69</v>
      </c>
      <c r="BX7" s="24">
        <v>94.97</v>
      </c>
      <c r="BY7" s="24">
        <v>97.07</v>
      </c>
      <c r="BZ7" s="24">
        <v>98.06</v>
      </c>
      <c r="CA7" s="24">
        <v>97.61</v>
      </c>
      <c r="CB7" s="24">
        <v>159.19</v>
      </c>
      <c r="CC7" s="24">
        <v>162.35</v>
      </c>
      <c r="CD7" s="24">
        <v>161.54</v>
      </c>
      <c r="CE7" s="24">
        <v>163.22</v>
      </c>
      <c r="CF7" s="24">
        <v>168.58</v>
      </c>
      <c r="CG7" s="24">
        <v>163.19999999999999</v>
      </c>
      <c r="CH7" s="24">
        <v>159.78</v>
      </c>
      <c r="CI7" s="24">
        <v>159.49</v>
      </c>
      <c r="CJ7" s="24">
        <v>157.81</v>
      </c>
      <c r="CK7" s="24">
        <v>157.37</v>
      </c>
      <c r="CL7" s="24">
        <v>138.29</v>
      </c>
      <c r="CM7" s="24">
        <v>72.739999999999995</v>
      </c>
      <c r="CN7" s="24">
        <v>53.7</v>
      </c>
      <c r="CO7" s="24">
        <v>102.81</v>
      </c>
      <c r="CP7" s="24">
        <v>94.47</v>
      </c>
      <c r="CQ7" s="24">
        <v>96.74</v>
      </c>
      <c r="CR7" s="24">
        <v>65.040000000000006</v>
      </c>
      <c r="CS7" s="24">
        <v>68.31</v>
      </c>
      <c r="CT7" s="24">
        <v>65.28</v>
      </c>
      <c r="CU7" s="24">
        <v>64.92</v>
      </c>
      <c r="CV7" s="24">
        <v>64.14</v>
      </c>
      <c r="CW7" s="24">
        <v>59.1</v>
      </c>
      <c r="CX7" s="24">
        <v>91.72</v>
      </c>
      <c r="CY7" s="24">
        <v>92.06</v>
      </c>
      <c r="CZ7" s="24">
        <v>92.14</v>
      </c>
      <c r="DA7" s="24">
        <v>92.38</v>
      </c>
      <c r="DB7" s="24">
        <v>92.38</v>
      </c>
      <c r="DC7" s="24">
        <v>92.55</v>
      </c>
      <c r="DD7" s="24">
        <v>92.62</v>
      </c>
      <c r="DE7" s="24">
        <v>92.72</v>
      </c>
      <c r="DF7" s="24">
        <v>92.88</v>
      </c>
      <c r="DG7" s="24">
        <v>92.9</v>
      </c>
      <c r="DH7" s="24">
        <v>95.82</v>
      </c>
      <c r="DI7" s="24">
        <v>13.97</v>
      </c>
      <c r="DJ7" s="24">
        <v>16.95</v>
      </c>
      <c r="DK7" s="24">
        <v>19.350000000000001</v>
      </c>
      <c r="DL7" s="24">
        <v>20.75</v>
      </c>
      <c r="DM7" s="24">
        <v>22.45</v>
      </c>
      <c r="DN7" s="24">
        <v>26.13</v>
      </c>
      <c r="DO7" s="24">
        <v>26.36</v>
      </c>
      <c r="DP7" s="24">
        <v>23.79</v>
      </c>
      <c r="DQ7" s="24">
        <v>25.66</v>
      </c>
      <c r="DR7" s="24">
        <v>27.46</v>
      </c>
      <c r="DS7" s="24">
        <v>39.74</v>
      </c>
      <c r="DT7" s="24">
        <v>1.45</v>
      </c>
      <c r="DU7" s="24">
        <v>2.31</v>
      </c>
      <c r="DV7" s="24">
        <v>3.2</v>
      </c>
      <c r="DW7" s="24">
        <v>3.6</v>
      </c>
      <c r="DX7" s="24">
        <v>4.24</v>
      </c>
      <c r="DY7" s="24">
        <v>1.03</v>
      </c>
      <c r="DZ7" s="24">
        <v>1.43</v>
      </c>
      <c r="EA7" s="24">
        <v>1.22</v>
      </c>
      <c r="EB7" s="24">
        <v>1.61</v>
      </c>
      <c r="EC7" s="24">
        <v>2.08</v>
      </c>
      <c r="ED7" s="24">
        <v>7.62</v>
      </c>
      <c r="EE7" s="24">
        <v>0.11</v>
      </c>
      <c r="EF7" s="24">
        <v>0.22</v>
      </c>
      <c r="EG7" s="24">
        <v>0.38</v>
      </c>
      <c r="EH7" s="24">
        <v>0.1</v>
      </c>
      <c r="EI7" s="24">
        <v>0.04</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敬一</cp:lastModifiedBy>
  <dcterms:created xsi:type="dcterms:W3CDTF">2023-12-12T00:50:36Z</dcterms:created>
  <dcterms:modified xsi:type="dcterms:W3CDTF">2024-02-05T02:25:30Z</dcterms:modified>
  <cp:category/>
</cp:coreProperties>
</file>