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4年度（平成29～03年度決算）\04 提出用作成（黒字化）\"/>
    </mc:Choice>
  </mc:AlternateContent>
  <workbookProtection workbookAlgorithmName="SHA-512" workbookHashValue="z1ppgI5vXDyuJHBIQa8lTkJrKA5Ze5qeCuvUeXMQ33i0W+SH2iflWXMMYni7/ph/LaW+vCIN/Q298Iu6ud+YEA==" workbookSaltValue="XBBXACktNYVY0Xw9O4/lY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<sst xmlns="http://schemas.openxmlformats.org/spreadsheetml/2006/main" count="289" uniqueCount="119">
  <si>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</si>
  <si>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</si>
  <si>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</si>
  <si>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</si>
  <si>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</si>
  <si>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</si>
  <si>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</si>
  <si>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</si>
  <si>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</si>
  <si>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</si>
  <si>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</si>
  <si>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</si>
  <si>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</si>
  <si>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</si>
  <si>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</si>
  <si>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</si>
  <si>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</si>
  <si>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</si>
  <si>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</si>
  <si>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</si>
  <si>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</si>
  <si>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</si>
  <si>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</si>
  <si>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</si>
  <si>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</si>
  <si>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</si>
  <si>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</si>
  <si>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</si>
  <si>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</si>
  <si>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</si>
  <si>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</si>
  <si>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</si>
  <si>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</si>
  <si>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</si>
  <si>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</si>
  <si>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</si>
  <si>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</si>
  <si>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</si>
  <si>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</si>
  <si>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</si>
  <si>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</si>
  <si>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</si>
  <si>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</si>
  <si>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</si>
  <si>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</si>
  <si>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</si>
  <si>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</si>
  <si>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</si>
  <si>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</si>
  <si>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</si>
  <si>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</si>
  <si>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</si>
  <si>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</si>
  <si>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</si>
  <si>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</si>
  <si>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</si>
  <si>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</si>
  <si>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</si>
  <si>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</si>
  <si>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</si>
  <si>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</si>
  <si>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</si>
  <si>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</si>
  <si>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</si>
  <si>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</si>
  <si>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</si>
  <si>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</si>
  <si>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</si>
  <si>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</si>
  <si>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</si>
  <si>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</si>
  <si>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</si>
  <si>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</si>
  <si>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</si>
  <si>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</si>
  <si>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</si>
  <si>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</si>
  <si>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</si>
  <si>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</si>
  <si>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</si>
  <si>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</si>
  <si>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</si>
  <si>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</si>
  <si>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</si>
  <si>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</si>
  <si>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</si>
  <si>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</si>
  <si>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</si>
  <si>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</si>
  <si>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</si>
  <si>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</si>
  <si>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</si>
  <si>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</si>
  <si>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</si>
  <si>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</si>
  <si>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</si>
  <si>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</si>
  <si>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</si>
  <si>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</si>
  <si>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</si>
  <si>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</si>
  <si>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</si>
  <si>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</si>
  <si>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</si>
  <si>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</si>
  <si>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</si>
  <si>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</si>
  <si>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</si>
  <si>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</si>
  <si>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</si>
  <si>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</si>
  <si>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</si>
  <si>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</si>
  <si>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</si>
  <si>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</si>
  <si>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</si>
  <si>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本事業は、河川等の水質保全の必要性が高い地域において実施される事業であり、事業の性質上処理区域内人口は少なく、使用料収入は限定的であり、毎年度収入不足が生じているが、公共的利益という観点から、不足分を一般会計からの繰入金で補い事業運営を維持している。
　今後、人口減少や水需要減少といった社会環境の変化に伴い使用料収入の減が見込まれるため、事業の効率的な維持運営により一層の経費節減に努め、事業用施設を適切に維持管理していく。</t>
    <phoneticPr fontId="4"/>
  </si>
  <si>
    <t>　本事業は平成13年度から開始され、耐用年数を超えた施設（合併浄化槽）及び管渠等はなく、当面、改築更新は予定していない。いずれは、老朽化への対応が必要となるが、その際には計画的、効率的に更新投資を行う必要がある。
　なお、有形固定資産減価償却率が類似団体と比較して低い数値となっているが、これは企業会計移行前に取得した資産について減価償却累計額が反映されていないことによるものであり、実際には施設の老朽化は徐々に進んでいる状況にある。</t>
    <phoneticPr fontId="4"/>
  </si>
  <si>
    <t>　令和元年度から地方公営企業法の財務規定を適用している。
　経常収支比率は、前年度と同水準となっている。
　累積欠損金は生じておらず、累積欠損金比率は０％となっている。
　流動比率は、前年度と比較して減少しており、類似団体と比較すると低水準である。
　企業債残高対事業規模比率は、前年度と同様、企業債残高と一般会計負担額が同額であるため０％となっている。
　経費回収率は、前年度と比較して増加し、汚水処理原価は、前年度と比較して減少しているが、これは、使用料及び年間有収水量が増となったことによるものである。両数値ともに類似団体の水準に達していない状況であり、今後も継続的に経費節減に取り組んでいく必要がある。
　施設利用率と水洗化率は、全国平均及び類似団体を上回り概ね良好な状態と言えるが、水洗化率については、さらなる向上に努める必要がある。</t>
    <rPh sb="100" eb="102">
      <t>ゲンショウ</t>
    </rPh>
    <rPh sb="194" eb="196">
      <t>ゾウカ</t>
    </rPh>
    <rPh sb="214" eb="216">
      <t>ゲンショウ</t>
    </rPh>
    <rPh sb="226" eb="229">
      <t>シヨウリョウ</t>
    </rPh>
    <rPh sb="229" eb="230">
      <t>オヨ</t>
    </rPh>
    <rPh sb="231" eb="233">
      <t>ネンカン</t>
    </rPh>
    <rPh sb="233" eb="237">
      <t>ユウシュウスイリョウ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</si>
</sst>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2B-42AA-B44B-4736ADD8C0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12B-42AA-B44B-4736ADD8C0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95.45</c:v>
                </c:pt>
                <c:pt idx="3">
                  <c:v>95.2</c:v>
                </c:pt>
                <c:pt idx="4">
                  <c:v>95.36</c:v>
                </c:pt>
              </c:numCache>
            </c:numRef>
          </c:val>
          <c:extLst>
            <c:ext xmlns:c16="http://schemas.microsoft.com/office/drawing/2014/chart" uri="{C3380CC4-5D6E-409C-BE32-E72D297353CC}">
              <c16:uniqueId val="{00000000-AAD6-440C-9C05-6297D649E52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59.64</c:v>
                </c:pt>
                <c:pt idx="3">
                  <c:v>58.19</c:v>
                </c:pt>
                <c:pt idx="4">
                  <c:v>56.52</c:v>
                </c:pt>
              </c:numCache>
            </c:numRef>
          </c:val>
          <c:smooth val="0"/>
          <c:extLst>
            <c:ext xmlns:c16="http://schemas.microsoft.com/office/drawing/2014/chart" uri="{C3380CC4-5D6E-409C-BE32-E72D297353CC}">
              <c16:uniqueId val="{00000001-AAD6-440C-9C05-6297D649E52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97.24</c:v>
                </c:pt>
                <c:pt idx="3">
                  <c:v>97.26</c:v>
                </c:pt>
                <c:pt idx="4">
                  <c:v>97.3</c:v>
                </c:pt>
              </c:numCache>
            </c:numRef>
          </c:val>
          <c:extLst>
            <c:ext xmlns:c16="http://schemas.microsoft.com/office/drawing/2014/chart" uri="{C3380CC4-5D6E-409C-BE32-E72D297353CC}">
              <c16:uniqueId val="{00000000-C777-4111-ADDE-72C791246C1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90.63</c:v>
                </c:pt>
                <c:pt idx="3">
                  <c:v>87.8</c:v>
                </c:pt>
                <c:pt idx="4">
                  <c:v>88.43</c:v>
                </c:pt>
              </c:numCache>
            </c:numRef>
          </c:val>
          <c:smooth val="0"/>
          <c:extLst>
            <c:ext xmlns:c16="http://schemas.microsoft.com/office/drawing/2014/chart" uri="{C3380CC4-5D6E-409C-BE32-E72D297353CC}">
              <c16:uniqueId val="{00000001-C777-4111-ADDE-72C791246C1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100.74</c:v>
                </c:pt>
                <c:pt idx="3">
                  <c:v>99.95</c:v>
                </c:pt>
                <c:pt idx="4">
                  <c:v>100</c:v>
                </c:pt>
              </c:numCache>
            </c:numRef>
          </c:val>
          <c:extLst>
            <c:ext xmlns:c16="http://schemas.microsoft.com/office/drawing/2014/chart" uri="{C3380CC4-5D6E-409C-BE32-E72D297353CC}">
              <c16:uniqueId val="{00000000-F2D0-4AC7-B868-377AAFF7953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96.05</c:v>
                </c:pt>
                <c:pt idx="3">
                  <c:v>99.03</c:v>
                </c:pt>
                <c:pt idx="4">
                  <c:v>100.41</c:v>
                </c:pt>
              </c:numCache>
            </c:numRef>
          </c:val>
          <c:smooth val="0"/>
          <c:extLst>
            <c:ext xmlns:c16="http://schemas.microsoft.com/office/drawing/2014/chart" uri="{C3380CC4-5D6E-409C-BE32-E72D297353CC}">
              <c16:uniqueId val="{00000001-F2D0-4AC7-B868-377AAFF7953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6.14</c:v>
                </c:pt>
                <c:pt idx="3">
                  <c:v>12.13</c:v>
                </c:pt>
                <c:pt idx="4">
                  <c:v>18.2</c:v>
                </c:pt>
              </c:numCache>
            </c:numRef>
          </c:val>
          <c:extLst>
            <c:ext xmlns:c16="http://schemas.microsoft.com/office/drawing/2014/chart" uri="{C3380CC4-5D6E-409C-BE32-E72D297353CC}">
              <c16:uniqueId val="{00000000-5488-4BFB-A169-FACF365210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23.76</c:v>
                </c:pt>
                <c:pt idx="3">
                  <c:v>15.74</c:v>
                </c:pt>
                <c:pt idx="4">
                  <c:v>21.02</c:v>
                </c:pt>
              </c:numCache>
            </c:numRef>
          </c:val>
          <c:smooth val="0"/>
          <c:extLst>
            <c:ext xmlns:c16="http://schemas.microsoft.com/office/drawing/2014/chart" uri="{C3380CC4-5D6E-409C-BE32-E72D297353CC}">
              <c16:uniqueId val="{00000001-5488-4BFB-A169-FACF365210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A8-4BD7-895B-6E29F348C57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DA8-4BD7-895B-6E29F348C57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E5E-4609-836C-670DD201A21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123.82</c:v>
                </c:pt>
                <c:pt idx="3">
                  <c:v>74.239999999999995</c:v>
                </c:pt>
                <c:pt idx="4">
                  <c:v>83.92</c:v>
                </c:pt>
              </c:numCache>
            </c:numRef>
          </c:val>
          <c:smooth val="0"/>
          <c:extLst>
            <c:ext xmlns:c16="http://schemas.microsoft.com/office/drawing/2014/chart" uri="{C3380CC4-5D6E-409C-BE32-E72D297353CC}">
              <c16:uniqueId val="{00000001-DE5E-4609-836C-670DD201A21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81.430000000000007</c:v>
                </c:pt>
                <c:pt idx="3">
                  <c:v>84.99</c:v>
                </c:pt>
                <c:pt idx="4">
                  <c:v>84.38</c:v>
                </c:pt>
              </c:numCache>
            </c:numRef>
          </c:val>
          <c:extLst>
            <c:ext xmlns:c16="http://schemas.microsoft.com/office/drawing/2014/chart" uri="{C3380CC4-5D6E-409C-BE32-E72D297353CC}">
              <c16:uniqueId val="{00000000-14DF-4289-91AE-924C303061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89.72</c:v>
                </c:pt>
                <c:pt idx="3">
                  <c:v>100.47</c:v>
                </c:pt>
                <c:pt idx="4">
                  <c:v>122.71</c:v>
                </c:pt>
              </c:numCache>
            </c:numRef>
          </c:val>
          <c:smooth val="0"/>
          <c:extLst>
            <c:ext xmlns:c16="http://schemas.microsoft.com/office/drawing/2014/chart" uri="{C3380CC4-5D6E-409C-BE32-E72D297353CC}">
              <c16:uniqueId val="{00000001-14DF-4289-91AE-924C303061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429-45EF-9A56-F2F7FA482A0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270.57</c:v>
                </c:pt>
                <c:pt idx="3">
                  <c:v>294.27</c:v>
                </c:pt>
                <c:pt idx="4">
                  <c:v>294.08999999999997</c:v>
                </c:pt>
              </c:numCache>
            </c:numRef>
          </c:val>
          <c:smooth val="0"/>
          <c:extLst>
            <c:ext xmlns:c16="http://schemas.microsoft.com/office/drawing/2014/chart" uri="{C3380CC4-5D6E-409C-BE32-E72D297353CC}">
              <c16:uniqueId val="{00000001-0429-45EF-9A56-F2F7FA482A0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32.200000000000003</c:v>
                </c:pt>
                <c:pt idx="3">
                  <c:v>27.52</c:v>
                </c:pt>
                <c:pt idx="4">
                  <c:v>30.46</c:v>
                </c:pt>
              </c:numCache>
            </c:numRef>
          </c:val>
          <c:extLst>
            <c:ext xmlns:c16="http://schemas.microsoft.com/office/drawing/2014/chart" uri="{C3380CC4-5D6E-409C-BE32-E72D297353CC}">
              <c16:uniqueId val="{00000000-168B-4D75-8199-566BEBD5E5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62.5</c:v>
                </c:pt>
                <c:pt idx="3">
                  <c:v>60.59</c:v>
                </c:pt>
                <c:pt idx="4">
                  <c:v>60</c:v>
                </c:pt>
              </c:numCache>
            </c:numRef>
          </c:val>
          <c:smooth val="0"/>
          <c:extLst>
            <c:ext xmlns:c16="http://schemas.microsoft.com/office/drawing/2014/chart" uri="{C3380CC4-5D6E-409C-BE32-E72D297353CC}">
              <c16:uniqueId val="{00000001-168B-4D75-8199-566BEBD5E5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444.48</c:v>
                </c:pt>
                <c:pt idx="3">
                  <c:v>512.66999999999996</c:v>
                </c:pt>
                <c:pt idx="4">
                  <c:v>469.95</c:v>
                </c:pt>
              </c:numCache>
            </c:numRef>
          </c:val>
          <c:extLst>
            <c:ext xmlns:c16="http://schemas.microsoft.com/office/drawing/2014/chart" uri="{C3380CC4-5D6E-409C-BE32-E72D297353CC}">
              <c16:uniqueId val="{00000000-3A49-47B4-805F-F3C231B92A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269.33</c:v>
                </c:pt>
                <c:pt idx="3">
                  <c:v>280.23</c:v>
                </c:pt>
                <c:pt idx="4">
                  <c:v>282.70999999999998</c:v>
                </c:pt>
              </c:numCache>
            </c:numRef>
          </c:val>
          <c:smooth val="0"/>
          <c:extLst>
            <c:ext xmlns:c16="http://schemas.microsoft.com/office/drawing/2014/chart" uri="{C3380CC4-5D6E-409C-BE32-E72D297353CC}">
              <c16:uniqueId val="{00000001-3A49-47B4-805F-F3C231B92A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2" t="str">
        <f>データ!H6</f>
        <v>山口県　岩国市</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3" t="s">
        <v>9</v>
      </c>
      <c r="BM7" s="64"/>
      <c r="BN7" s="64"/>
      <c r="BO7" s="64"/>
      <c r="BP7" s="64"/>
      <c r="BQ7" s="64"/>
      <c r="BR7" s="64"/>
      <c r="BS7" s="64"/>
      <c r="BT7" s="64"/>
      <c r="BU7" s="64"/>
      <c r="BV7" s="64"/>
      <c r="BW7" s="64"/>
      <c r="BX7" s="64"/>
      <c r="BY7" s="65"/>
    </row>
    <row r="8" spans="1:78" ht="18.75" customHeight="1" x14ac:dyDescent="0.15">
      <c r="A8" s="2"/>
      <c r="B8" s="59" t="str">
        <f>データ!I6</f>
        <v>法適用</v>
      </c>
      <c r="C8" s="59"/>
      <c r="D8" s="59"/>
      <c r="E8" s="59"/>
      <c r="F8" s="59"/>
      <c r="G8" s="59"/>
      <c r="H8" s="59"/>
      <c r="I8" s="59" t="str">
        <f>データ!J6</f>
        <v>下水道事業</v>
      </c>
      <c r="J8" s="59"/>
      <c r="K8" s="59"/>
      <c r="L8" s="59"/>
      <c r="M8" s="59"/>
      <c r="N8" s="59"/>
      <c r="O8" s="59"/>
      <c r="P8" s="59" t="str">
        <f>データ!K6</f>
        <v>特定地域生活排水処理</v>
      </c>
      <c r="Q8" s="59"/>
      <c r="R8" s="59"/>
      <c r="S8" s="59"/>
      <c r="T8" s="59"/>
      <c r="U8" s="59"/>
      <c r="V8" s="59"/>
      <c r="W8" s="59" t="str">
        <f>データ!L6</f>
        <v>K2</v>
      </c>
      <c r="X8" s="59"/>
      <c r="Y8" s="59"/>
      <c r="Z8" s="59"/>
      <c r="AA8" s="59"/>
      <c r="AB8" s="59"/>
      <c r="AC8" s="59"/>
      <c r="AD8" s="60" t="str">
        <f>データ!$M$6</f>
        <v>非設置</v>
      </c>
      <c r="AE8" s="60"/>
      <c r="AF8" s="60"/>
      <c r="AG8" s="60"/>
      <c r="AH8" s="60"/>
      <c r="AI8" s="60"/>
      <c r="AJ8" s="60"/>
      <c r="AK8" s="3"/>
      <c r="AL8" s="39">
        <f>データ!S6</f>
        <v>130340</v>
      </c>
      <c r="AM8" s="39"/>
      <c r="AN8" s="39"/>
      <c r="AO8" s="39"/>
      <c r="AP8" s="39"/>
      <c r="AQ8" s="39"/>
      <c r="AR8" s="39"/>
      <c r="AS8" s="39"/>
      <c r="AT8" s="40">
        <f>データ!T6</f>
        <v>873.72</v>
      </c>
      <c r="AU8" s="40"/>
      <c r="AV8" s="40"/>
      <c r="AW8" s="40"/>
      <c r="AX8" s="40"/>
      <c r="AY8" s="40"/>
      <c r="AZ8" s="40"/>
      <c r="BA8" s="40"/>
      <c r="BB8" s="40">
        <f>データ!U6</f>
        <v>149.18</v>
      </c>
      <c r="BC8" s="40"/>
      <c r="BD8" s="40"/>
      <c r="BE8" s="40"/>
      <c r="BF8" s="40"/>
      <c r="BG8" s="40"/>
      <c r="BH8" s="40"/>
      <c r="BI8" s="40"/>
      <c r="BJ8" s="3"/>
      <c r="BK8" s="3"/>
      <c r="BL8" s="55" t="s">
        <v>10</v>
      </c>
      <c r="BM8" s="56"/>
      <c r="BN8" s="57" t="s">
        <v>11</v>
      </c>
      <c r="BO8" s="57"/>
      <c r="BP8" s="57"/>
      <c r="BQ8" s="57"/>
      <c r="BR8" s="57"/>
      <c r="BS8" s="57"/>
      <c r="BT8" s="57"/>
      <c r="BU8" s="57"/>
      <c r="BV8" s="57"/>
      <c r="BW8" s="57"/>
      <c r="BX8" s="57"/>
      <c r="BY8" s="58"/>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46" t="s">
        <v>20</v>
      </c>
      <c r="BM9" s="47"/>
      <c r="BN9" s="48" t="s">
        <v>21</v>
      </c>
      <c r="BO9" s="48"/>
      <c r="BP9" s="48"/>
      <c r="BQ9" s="48"/>
      <c r="BR9" s="48"/>
      <c r="BS9" s="48"/>
      <c r="BT9" s="48"/>
      <c r="BU9" s="48"/>
      <c r="BV9" s="48"/>
      <c r="BW9" s="48"/>
      <c r="BX9" s="48"/>
      <c r="BY9" s="49"/>
    </row>
    <row r="10" spans="1:78" ht="18.75" customHeight="1" x14ac:dyDescent="0.15">
      <c r="A10" s="2"/>
      <c r="B10" s="40" t="str">
        <f>データ!N6</f>
        <v>-</v>
      </c>
      <c r="C10" s="40"/>
      <c r="D10" s="40"/>
      <c r="E10" s="40"/>
      <c r="F10" s="40"/>
      <c r="G10" s="40"/>
      <c r="H10" s="40"/>
      <c r="I10" s="40">
        <f>データ!O6</f>
        <v>37.83</v>
      </c>
      <c r="J10" s="40"/>
      <c r="K10" s="40"/>
      <c r="L10" s="40"/>
      <c r="M10" s="40"/>
      <c r="N10" s="40"/>
      <c r="O10" s="40"/>
      <c r="P10" s="40">
        <f>データ!P6</f>
        <v>0.8</v>
      </c>
      <c r="Q10" s="40"/>
      <c r="R10" s="40"/>
      <c r="S10" s="40"/>
      <c r="T10" s="40"/>
      <c r="U10" s="40"/>
      <c r="V10" s="40"/>
      <c r="W10" s="40">
        <f>データ!Q6</f>
        <v>100</v>
      </c>
      <c r="X10" s="40"/>
      <c r="Y10" s="40"/>
      <c r="Z10" s="40"/>
      <c r="AA10" s="40"/>
      <c r="AB10" s="40"/>
      <c r="AC10" s="40"/>
      <c r="AD10" s="39">
        <f>データ!R6</f>
        <v>3135</v>
      </c>
      <c r="AE10" s="39"/>
      <c r="AF10" s="39"/>
      <c r="AG10" s="39"/>
      <c r="AH10" s="39"/>
      <c r="AI10" s="39"/>
      <c r="AJ10" s="39"/>
      <c r="AK10" s="2"/>
      <c r="AL10" s="39">
        <f>データ!V6</f>
        <v>1038</v>
      </c>
      <c r="AM10" s="39"/>
      <c r="AN10" s="39"/>
      <c r="AO10" s="39"/>
      <c r="AP10" s="39"/>
      <c r="AQ10" s="39"/>
      <c r="AR10" s="39"/>
      <c r="AS10" s="39"/>
      <c r="AT10" s="40">
        <f>データ!W6</f>
        <v>32.630000000000003</v>
      </c>
      <c r="AU10" s="40"/>
      <c r="AV10" s="40"/>
      <c r="AW10" s="40"/>
      <c r="AX10" s="40"/>
      <c r="AY10" s="40"/>
      <c r="AZ10" s="40"/>
      <c r="BA10" s="40"/>
      <c r="BB10" s="40">
        <f>データ!X6</f>
        <v>31.81</v>
      </c>
      <c r="BC10" s="40"/>
      <c r="BD10" s="40"/>
      <c r="BE10" s="40"/>
      <c r="BF10" s="40"/>
      <c r="BG10" s="40"/>
      <c r="BH10" s="40"/>
      <c r="BI10" s="40"/>
      <c r="BJ10" s="2"/>
      <c r="BK10" s="2"/>
      <c r="BL10" s="41" t="s">
        <v>22</v>
      </c>
      <c r="BM10" s="42"/>
      <c r="BN10" s="43" t="s">
        <v>23</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24</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25</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118</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117</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116</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tJ2bbRFgGJ5K9yxPU2rG0E3S/AzVk6PT16i0IQHI6OGhz5vSIvPqgt8M7AIYjQUhcAX6NGdJ8bdIzm18nwRnVA==" saltValue="5EJKCKKCkbh1fhmwWvka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54</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15">
      <c r="A4" s="14" t="s">
        <v>55</v>
      </c>
      <c r="B4" s="16"/>
      <c r="C4" s="16"/>
      <c r="D4" s="16"/>
      <c r="E4" s="16"/>
      <c r="F4" s="16"/>
      <c r="G4" s="16"/>
      <c r="H4" s="70"/>
      <c r="I4" s="71"/>
      <c r="J4" s="71"/>
      <c r="K4" s="71"/>
      <c r="L4" s="71"/>
      <c r="M4" s="71"/>
      <c r="N4" s="71"/>
      <c r="O4" s="71"/>
      <c r="P4" s="71"/>
      <c r="Q4" s="71"/>
      <c r="R4" s="71"/>
      <c r="S4" s="71"/>
      <c r="T4" s="71"/>
      <c r="U4" s="71"/>
      <c r="V4" s="71"/>
      <c r="W4" s="71"/>
      <c r="X4" s="72"/>
      <c r="Y4" s="66" t="s">
        <v>56</v>
      </c>
      <c r="Z4" s="66"/>
      <c r="AA4" s="66"/>
      <c r="AB4" s="66"/>
      <c r="AC4" s="66"/>
      <c r="AD4" s="66"/>
      <c r="AE4" s="66"/>
      <c r="AF4" s="66"/>
      <c r="AG4" s="66"/>
      <c r="AH4" s="66"/>
      <c r="AI4" s="66"/>
      <c r="AJ4" s="66" t="s">
        <v>57</v>
      </c>
      <c r="AK4" s="66"/>
      <c r="AL4" s="66"/>
      <c r="AM4" s="66"/>
      <c r="AN4" s="66"/>
      <c r="AO4" s="66"/>
      <c r="AP4" s="66"/>
      <c r="AQ4" s="66"/>
      <c r="AR4" s="66"/>
      <c r="AS4" s="66"/>
      <c r="AT4" s="66"/>
      <c r="AU4" s="66" t="s">
        <v>58</v>
      </c>
      <c r="AV4" s="66"/>
      <c r="AW4" s="66"/>
      <c r="AX4" s="66"/>
      <c r="AY4" s="66"/>
      <c r="AZ4" s="66"/>
      <c r="BA4" s="66"/>
      <c r="BB4" s="66"/>
      <c r="BC4" s="66"/>
      <c r="BD4" s="66"/>
      <c r="BE4" s="66"/>
      <c r="BF4" s="66" t="s">
        <v>59</v>
      </c>
      <c r="BG4" s="66"/>
      <c r="BH4" s="66"/>
      <c r="BI4" s="66"/>
      <c r="BJ4" s="66"/>
      <c r="BK4" s="66"/>
      <c r="BL4" s="66"/>
      <c r="BM4" s="66"/>
      <c r="BN4" s="66"/>
      <c r="BO4" s="66"/>
      <c r="BP4" s="66"/>
      <c r="BQ4" s="66" t="s">
        <v>60</v>
      </c>
      <c r="BR4" s="66"/>
      <c r="BS4" s="66"/>
      <c r="BT4" s="66"/>
      <c r="BU4" s="66"/>
      <c r="BV4" s="66"/>
      <c r="BW4" s="66"/>
      <c r="BX4" s="66"/>
      <c r="BY4" s="66"/>
      <c r="BZ4" s="66"/>
      <c r="CA4" s="66"/>
      <c r="CB4" s="66" t="s">
        <v>61</v>
      </c>
      <c r="CC4" s="66"/>
      <c r="CD4" s="66"/>
      <c r="CE4" s="66"/>
      <c r="CF4" s="66"/>
      <c r="CG4" s="66"/>
      <c r="CH4" s="66"/>
      <c r="CI4" s="66"/>
      <c r="CJ4" s="66"/>
      <c r="CK4" s="66"/>
      <c r="CL4" s="66"/>
      <c r="CM4" s="66" t="s">
        <v>62</v>
      </c>
      <c r="CN4" s="66"/>
      <c r="CO4" s="66"/>
      <c r="CP4" s="66"/>
      <c r="CQ4" s="66"/>
      <c r="CR4" s="66"/>
      <c r="CS4" s="66"/>
      <c r="CT4" s="66"/>
      <c r="CU4" s="66"/>
      <c r="CV4" s="66"/>
      <c r="CW4" s="66"/>
      <c r="CX4" s="66" t="s">
        <v>63</v>
      </c>
      <c r="CY4" s="66"/>
      <c r="CZ4" s="66"/>
      <c r="DA4" s="66"/>
      <c r="DB4" s="66"/>
      <c r="DC4" s="66"/>
      <c r="DD4" s="66"/>
      <c r="DE4" s="66"/>
      <c r="DF4" s="66"/>
      <c r="DG4" s="66"/>
      <c r="DH4" s="66"/>
      <c r="DI4" s="66" t="s">
        <v>64</v>
      </c>
      <c r="DJ4" s="66"/>
      <c r="DK4" s="66"/>
      <c r="DL4" s="66"/>
      <c r="DM4" s="66"/>
      <c r="DN4" s="66"/>
      <c r="DO4" s="66"/>
      <c r="DP4" s="66"/>
      <c r="DQ4" s="66"/>
      <c r="DR4" s="66"/>
      <c r="DS4" s="66"/>
      <c r="DT4" s="66" t="s">
        <v>65</v>
      </c>
      <c r="DU4" s="66"/>
      <c r="DV4" s="66"/>
      <c r="DW4" s="66"/>
      <c r="DX4" s="66"/>
      <c r="DY4" s="66"/>
      <c r="DZ4" s="66"/>
      <c r="EA4" s="66"/>
      <c r="EB4" s="66"/>
      <c r="EC4" s="66"/>
      <c r="ED4" s="66"/>
      <c r="EE4" s="66" t="s">
        <v>66</v>
      </c>
      <c r="EF4" s="66"/>
      <c r="EG4" s="66"/>
      <c r="EH4" s="66"/>
      <c r="EI4" s="66"/>
      <c r="EJ4" s="66"/>
      <c r="EK4" s="66"/>
      <c r="EL4" s="66"/>
      <c r="EM4" s="66"/>
      <c r="EN4" s="66"/>
      <c r="EO4" s="66"/>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352080</v>
      </c>
      <c r="D6" s="19">
        <f t="shared" si="3"/>
        <v>46</v>
      </c>
      <c r="E6" s="19">
        <f t="shared" si="3"/>
        <v>18</v>
      </c>
      <c r="F6" s="19">
        <f t="shared" si="3"/>
        <v>0</v>
      </c>
      <c r="G6" s="19">
        <f t="shared" si="3"/>
        <v>0</v>
      </c>
      <c r="H6" s="19" t="str">
        <f t="shared" si="3"/>
        <v>山口県　岩国市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37.83</v>
      </c>
      <c r="P6" s="20">
        <f t="shared" si="3"/>
        <v>0.8</v>
      </c>
      <c r="Q6" s="20">
        <f t="shared" si="3"/>
        <v>100</v>
      </c>
      <c r="R6" s="20">
        <f t="shared" si="3"/>
        <v>3135</v>
      </c>
      <c r="S6" s="20">
        <f t="shared" si="3"/>
        <v>130340</v>
      </c>
      <c r="T6" s="20">
        <f t="shared" si="3"/>
        <v>873.72</v>
      </c>
      <c r="U6" s="20">
        <f t="shared" si="3"/>
        <v>149.18</v>
      </c>
      <c r="V6" s="20">
        <f t="shared" si="3"/>
        <v>1038</v>
      </c>
      <c r="W6" s="20">
        <f t="shared" si="3"/>
        <v>32.630000000000003</v>
      </c>
      <c r="X6" s="20">
        <f t="shared" si="3"/>
        <v>31.81</v>
      </c>
      <c r="Y6" s="21" t="str">
        <f>IF(Y7="",NA(),Y7)</f>
        <v>-</v>
      </c>
      <c r="Z6" s="21" t="str">
        <f t="shared" ref="Z6:AH6" si="4">IF(Z7="",NA(),Z7)</f>
        <v>-</v>
      </c>
      <c r="AA6" s="21">
        <f t="shared" si="4"/>
        <v>100.74</v>
      </c>
      <c r="AB6" s="21">
        <f t="shared" si="4"/>
        <v>99.95</v>
      </c>
      <c r="AC6" s="21">
        <f t="shared" si="4"/>
        <v>100</v>
      </c>
      <c r="AD6" s="21" t="str">
        <f t="shared" si="4"/>
        <v>-</v>
      </c>
      <c r="AE6" s="21" t="str">
        <f t="shared" si="4"/>
        <v>-</v>
      </c>
      <c r="AF6" s="21">
        <f t="shared" si="4"/>
        <v>96.05</v>
      </c>
      <c r="AG6" s="21">
        <f t="shared" si="4"/>
        <v>99.03</v>
      </c>
      <c r="AH6" s="21">
        <f t="shared" si="4"/>
        <v>100.41</v>
      </c>
      <c r="AI6" s="20" t="str">
        <f>IF(AI7="","",IF(AI7="-","【-】","【"&amp;SUBSTITUTE(TEXT(AI7,"#,##0.00"),"-","△")&amp;"】"))</f>
        <v>【98.81】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123.82</v>
      </c>
      <c r="AR6" s="21">
        <f t="shared" si="5"/>
        <v>74.239999999999995</v>
      </c>
      <c r="AS6" s="21">
        <f t="shared" si="5"/>
        <v>83.92</v>
      </c>
      <c r="AT6" s="20" t="str">
        <f>IF(AT7="","",IF(AT7="-","【-】","【"&amp;SUBSTITUTE(TEXT(AT7,"#,##0.00"),"-","△")&amp;"】"))</f>
        <v>【102.81】</v>
      </c>
      <c r="AU6" s="21" t="str">
        <f>IF(AU7="",NA(),AU7)</f>
        <v>-</v>
      </c>
      <c r="AV6" s="21" t="str">
        <f t="shared" ref="AV6:BD6" si="6">IF(AV7="",NA(),AV7)</f>
        <v>-</v>
      </c>
      <c r="AW6" s="21">
        <f t="shared" si="6"/>
        <v>81.430000000000007</v>
      </c>
      <c r="AX6" s="21">
        <f t="shared" si="6"/>
        <v>84.99</v>
      </c>
      <c r="AY6" s="21">
        <f t="shared" si="6"/>
        <v>84.38</v>
      </c>
      <c r="AZ6" s="21" t="str">
        <f t="shared" si="6"/>
        <v>-</v>
      </c>
      <c r="BA6" s="21" t="str">
        <f t="shared" si="6"/>
        <v>-</v>
      </c>
      <c r="BB6" s="21">
        <f t="shared" si="6"/>
        <v>89.72</v>
      </c>
      <c r="BC6" s="21">
        <f t="shared" si="6"/>
        <v>100.47</v>
      </c>
      <c r="BD6" s="21">
        <f t="shared" si="6"/>
        <v>122.71</v>
      </c>
      <c r="BE6" s="20" t="str">
        <f>IF(BE7="","",IF(BE7="-","【-】","【"&amp;SUBSTITUTE(TEXT(BE7,"#,##0.00"),"-","△")&amp;"】"))</f>
        <v>【112.20】</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270.57</v>
      </c>
      <c r="BN6" s="21">
        <f t="shared" si="7"/>
        <v>294.27</v>
      </c>
      <c r="BO6" s="21">
        <f t="shared" si="7"/>
        <v>294.08999999999997</v>
      </c>
      <c r="BP6" s="20" t="str">
        <f>IF(BP7="","",IF(BP7="-","【-】","【"&amp;SUBSTITUTE(TEXT(BP7,"#,##0.00"),"-","△")&amp;"】"))</f>
        <v>【310.14】</v>
      </c>
      <c r="BQ6" s="21" t="str">
        <f>IF(BQ7="",NA(),BQ7)</f>
        <v>-</v>
      </c>
      <c r="BR6" s="21" t="str">
        <f t="shared" ref="BR6:BZ6" si="8">IF(BR7="",NA(),BR7)</f>
        <v>-</v>
      </c>
      <c r="BS6" s="21">
        <f t="shared" si="8"/>
        <v>32.200000000000003</v>
      </c>
      <c r="BT6" s="21">
        <f t="shared" si="8"/>
        <v>27.52</v>
      </c>
      <c r="BU6" s="21">
        <f t="shared" si="8"/>
        <v>30.46</v>
      </c>
      <c r="BV6" s="21" t="str">
        <f t="shared" si="8"/>
        <v>-</v>
      </c>
      <c r="BW6" s="21" t="str">
        <f t="shared" si="8"/>
        <v>-</v>
      </c>
      <c r="BX6" s="21">
        <f t="shared" si="8"/>
        <v>62.5</v>
      </c>
      <c r="BY6" s="21">
        <f t="shared" si="8"/>
        <v>60.59</v>
      </c>
      <c r="BZ6" s="21">
        <f t="shared" si="8"/>
        <v>60</v>
      </c>
      <c r="CA6" s="20" t="str">
        <f>IF(CA7="","",IF(CA7="-","【-】","【"&amp;SUBSTITUTE(TEXT(CA7,"#,##0.00"),"-","△")&amp;"】"))</f>
        <v>【57.71】</v>
      </c>
      <c r="CB6" s="21" t="str">
        <f>IF(CB7="",NA(),CB7)</f>
        <v>-</v>
      </c>
      <c r="CC6" s="21" t="str">
        <f t="shared" ref="CC6:CK6" si="9">IF(CC7="",NA(),CC7)</f>
        <v>-</v>
      </c>
      <c r="CD6" s="21">
        <f t="shared" si="9"/>
        <v>444.48</v>
      </c>
      <c r="CE6" s="21">
        <f t="shared" si="9"/>
        <v>512.66999999999996</v>
      </c>
      <c r="CF6" s="21">
        <f t="shared" si="9"/>
        <v>469.95</v>
      </c>
      <c r="CG6" s="21" t="str">
        <f t="shared" si="9"/>
        <v>-</v>
      </c>
      <c r="CH6" s="21" t="str">
        <f t="shared" si="9"/>
        <v>-</v>
      </c>
      <c r="CI6" s="21">
        <f t="shared" si="9"/>
        <v>269.33</v>
      </c>
      <c r="CJ6" s="21">
        <f t="shared" si="9"/>
        <v>280.23</v>
      </c>
      <c r="CK6" s="21">
        <f t="shared" si="9"/>
        <v>282.70999999999998</v>
      </c>
      <c r="CL6" s="20" t="str">
        <f>IF(CL7="","",IF(CL7="-","【-】","【"&amp;SUBSTITUTE(TEXT(CL7,"#,##0.00"),"-","△")&amp;"】"))</f>
        <v>【286.17】</v>
      </c>
      <c r="CM6" s="21" t="str">
        <f>IF(CM7="",NA(),CM7)</f>
        <v>-</v>
      </c>
      <c r="CN6" s="21" t="str">
        <f t="shared" ref="CN6:CV6" si="10">IF(CN7="",NA(),CN7)</f>
        <v>-</v>
      </c>
      <c r="CO6" s="21">
        <f t="shared" si="10"/>
        <v>95.45</v>
      </c>
      <c r="CP6" s="21">
        <f t="shared" si="10"/>
        <v>95.2</v>
      </c>
      <c r="CQ6" s="21">
        <f t="shared" si="10"/>
        <v>95.36</v>
      </c>
      <c r="CR6" s="21" t="str">
        <f t="shared" si="10"/>
        <v>-</v>
      </c>
      <c r="CS6" s="21" t="str">
        <f t="shared" si="10"/>
        <v>-</v>
      </c>
      <c r="CT6" s="21">
        <f t="shared" si="10"/>
        <v>59.64</v>
      </c>
      <c r="CU6" s="21">
        <f t="shared" si="10"/>
        <v>58.19</v>
      </c>
      <c r="CV6" s="21">
        <f t="shared" si="10"/>
        <v>56.52</v>
      </c>
      <c r="CW6" s="20" t="str">
        <f>IF(CW7="","",IF(CW7="-","【-】","【"&amp;SUBSTITUTE(TEXT(CW7,"#,##0.00"),"-","△")&amp;"】"))</f>
        <v>【56.80】</v>
      </c>
      <c r="CX6" s="21" t="str">
        <f>IF(CX7="",NA(),CX7)</f>
        <v>-</v>
      </c>
      <c r="CY6" s="21" t="str">
        <f t="shared" ref="CY6:DG6" si="11">IF(CY7="",NA(),CY7)</f>
        <v>-</v>
      </c>
      <c r="CZ6" s="21">
        <f t="shared" si="11"/>
        <v>97.24</v>
      </c>
      <c r="DA6" s="21">
        <f t="shared" si="11"/>
        <v>97.26</v>
      </c>
      <c r="DB6" s="21">
        <f t="shared" si="11"/>
        <v>97.3</v>
      </c>
      <c r="DC6" s="21" t="str">
        <f t="shared" si="11"/>
        <v>-</v>
      </c>
      <c r="DD6" s="21" t="str">
        <f t="shared" si="11"/>
        <v>-</v>
      </c>
      <c r="DE6" s="21">
        <f t="shared" si="11"/>
        <v>90.63</v>
      </c>
      <c r="DF6" s="21">
        <f t="shared" si="11"/>
        <v>87.8</v>
      </c>
      <c r="DG6" s="21">
        <f t="shared" si="11"/>
        <v>88.43</v>
      </c>
      <c r="DH6" s="20" t="str">
        <f>IF(DH7="","",IF(DH7="-","【-】","【"&amp;SUBSTITUTE(TEXT(DH7,"#,##0.00"),"-","△")&amp;"】"))</f>
        <v>【83.38】</v>
      </c>
      <c r="DI6" s="21" t="str">
        <f>IF(DI7="",NA(),DI7)</f>
        <v>-</v>
      </c>
      <c r="DJ6" s="21" t="str">
        <f t="shared" ref="DJ6:DR6" si="12">IF(DJ7="",NA(),DJ7)</f>
        <v>-</v>
      </c>
      <c r="DK6" s="21">
        <f t="shared" si="12"/>
        <v>6.14</v>
      </c>
      <c r="DL6" s="21">
        <f t="shared" si="12"/>
        <v>12.13</v>
      </c>
      <c r="DM6" s="21">
        <f t="shared" si="12"/>
        <v>18.2</v>
      </c>
      <c r="DN6" s="21" t="str">
        <f t="shared" si="12"/>
        <v>-</v>
      </c>
      <c r="DO6" s="21" t="str">
        <f t="shared" si="12"/>
        <v>-</v>
      </c>
      <c r="DP6" s="21">
        <f t="shared" si="12"/>
        <v>23.76</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352080</v>
      </c>
      <c r="D7" s="23">
        <v>46</v>
      </c>
      <c r="E7" s="23">
        <v>18</v>
      </c>
      <c r="F7" s="23">
        <v>0</v>
      </c>
      <c r="G7" s="23">
        <v>0</v>
      </c>
      <c r="H7" s="23" t="s">
        <v>96</v>
      </c>
      <c r="I7" s="23" t="s">
        <v>97</v>
      </c>
      <c r="J7" s="23" t="s">
        <v>98</v>
      </c>
      <c r="K7" s="23" t="s">
        <v>99</v>
      </c>
      <c r="L7" s="23" t="s">
        <v>100</v>
      </c>
      <c r="M7" s="23" t="s">
        <v>101</v>
      </c>
      <c r="N7" s="24" t="s">
        <v>102</v>
      </c>
      <c r="O7" s="24">
        <v>37.83</v>
      </c>
      <c r="P7" s="24">
        <v>0.8</v>
      </c>
      <c r="Q7" s="24">
        <v>100</v>
      </c>
      <c r="R7" s="24">
        <v>3135</v>
      </c>
      <c r="S7" s="24">
        <v>130340</v>
      </c>
      <c r="T7" s="24">
        <v>873.72</v>
      </c>
      <c r="U7" s="24">
        <v>149.18</v>
      </c>
      <c r="V7" s="24">
        <v>1038</v>
      </c>
      <c r="W7" s="24">
        <v>32.630000000000003</v>
      </c>
      <c r="X7" s="24">
        <v>31.81</v>
      </c>
      <c r="Y7" s="24" t="s">
        <v>102</v>
      </c>
      <c r="Z7" s="24" t="s">
        <v>102</v>
      </c>
      <c r="AA7" s="24">
        <v>100.74</v>
      </c>
      <c r="AB7" s="24">
        <v>99.95</v>
      </c>
      <c r="AC7" s="24">
        <v>100</v>
      </c>
      <c r="AD7" s="24" t="s">
        <v>102</v>
      </c>
      <c r="AE7" s="24" t="s">
        <v>102</v>
      </c>
      <c r="AF7" s="24">
        <v>96.05</v>
      </c>
      <c r="AG7" s="24">
        <v>99.03</v>
      </c>
      <c r="AH7" s="24">
        <v>100.41</v>
      </c>
      <c r="AI7" s="24">
        <v>98.81</v>
      </c>
      <c r="AJ7" s="24" t="s">
        <v>102</v>
      </c>
      <c r="AK7" s="24" t="s">
        <v>102</v>
      </c>
      <c r="AL7" s="24">
        <v>0</v>
      </c>
      <c r="AM7" s="24">
        <v>0</v>
      </c>
      <c r="AN7" s="24">
        <v>0</v>
      </c>
      <c r="AO7" s="24" t="s">
        <v>102</v>
      </c>
      <c r="AP7" s="24" t="s">
        <v>102</v>
      </c>
      <c r="AQ7" s="24">
        <v>123.82</v>
      </c>
      <c r="AR7" s="24">
        <v>74.239999999999995</v>
      </c>
      <c r="AS7" s="24">
        <v>83.92</v>
      </c>
      <c r="AT7" s="24">
        <v>102.81</v>
      </c>
      <c r="AU7" s="24" t="s">
        <v>102</v>
      </c>
      <c r="AV7" s="24" t="s">
        <v>102</v>
      </c>
      <c r="AW7" s="24">
        <v>81.430000000000007</v>
      </c>
      <c r="AX7" s="24">
        <v>84.99</v>
      </c>
      <c r="AY7" s="24">
        <v>84.38</v>
      </c>
      <c r="AZ7" s="24" t="s">
        <v>102</v>
      </c>
      <c r="BA7" s="24" t="s">
        <v>102</v>
      </c>
      <c r="BB7" s="24">
        <v>89.72</v>
      </c>
      <c r="BC7" s="24">
        <v>100.47</v>
      </c>
      <c r="BD7" s="24">
        <v>122.71</v>
      </c>
      <c r="BE7" s="24">
        <v>112.2</v>
      </c>
      <c r="BF7" s="24" t="s">
        <v>102</v>
      </c>
      <c r="BG7" s="24" t="s">
        <v>102</v>
      </c>
      <c r="BH7" s="24">
        <v>0</v>
      </c>
      <c r="BI7" s="24">
        <v>0</v>
      </c>
      <c r="BJ7" s="24">
        <v>0</v>
      </c>
      <c r="BK7" s="24" t="s">
        <v>102</v>
      </c>
      <c r="BL7" s="24" t="s">
        <v>102</v>
      </c>
      <c r="BM7" s="24">
        <v>270.57</v>
      </c>
      <c r="BN7" s="24">
        <v>294.27</v>
      </c>
      <c r="BO7" s="24">
        <v>294.08999999999997</v>
      </c>
      <c r="BP7" s="24">
        <v>310.14</v>
      </c>
      <c r="BQ7" s="24" t="s">
        <v>102</v>
      </c>
      <c r="BR7" s="24" t="s">
        <v>102</v>
      </c>
      <c r="BS7" s="24">
        <v>32.200000000000003</v>
      </c>
      <c r="BT7" s="24">
        <v>27.52</v>
      </c>
      <c r="BU7" s="24">
        <v>30.46</v>
      </c>
      <c r="BV7" s="24" t="s">
        <v>102</v>
      </c>
      <c r="BW7" s="24" t="s">
        <v>102</v>
      </c>
      <c r="BX7" s="24">
        <v>62.5</v>
      </c>
      <c r="BY7" s="24">
        <v>60.59</v>
      </c>
      <c r="BZ7" s="24">
        <v>60</v>
      </c>
      <c r="CA7" s="24">
        <v>57.71</v>
      </c>
      <c r="CB7" s="24" t="s">
        <v>102</v>
      </c>
      <c r="CC7" s="24" t="s">
        <v>102</v>
      </c>
      <c r="CD7" s="24">
        <v>444.48</v>
      </c>
      <c r="CE7" s="24">
        <v>512.66999999999996</v>
      </c>
      <c r="CF7" s="24">
        <v>469.95</v>
      </c>
      <c r="CG7" s="24" t="s">
        <v>102</v>
      </c>
      <c r="CH7" s="24" t="s">
        <v>102</v>
      </c>
      <c r="CI7" s="24">
        <v>269.33</v>
      </c>
      <c r="CJ7" s="24">
        <v>280.23</v>
      </c>
      <c r="CK7" s="24">
        <v>282.70999999999998</v>
      </c>
      <c r="CL7" s="24">
        <v>286.17</v>
      </c>
      <c r="CM7" s="24" t="s">
        <v>102</v>
      </c>
      <c r="CN7" s="24" t="s">
        <v>102</v>
      </c>
      <c r="CO7" s="24">
        <v>95.45</v>
      </c>
      <c r="CP7" s="24">
        <v>95.2</v>
      </c>
      <c r="CQ7" s="24">
        <v>95.36</v>
      </c>
      <c r="CR7" s="24" t="s">
        <v>102</v>
      </c>
      <c r="CS7" s="24" t="s">
        <v>102</v>
      </c>
      <c r="CT7" s="24">
        <v>59.64</v>
      </c>
      <c r="CU7" s="24">
        <v>58.19</v>
      </c>
      <c r="CV7" s="24">
        <v>56.52</v>
      </c>
      <c r="CW7" s="24">
        <v>56.8</v>
      </c>
      <c r="CX7" s="24" t="s">
        <v>102</v>
      </c>
      <c r="CY7" s="24" t="s">
        <v>102</v>
      </c>
      <c r="CZ7" s="24">
        <v>97.24</v>
      </c>
      <c r="DA7" s="24">
        <v>97.26</v>
      </c>
      <c r="DB7" s="24">
        <v>97.3</v>
      </c>
      <c r="DC7" s="24" t="s">
        <v>102</v>
      </c>
      <c r="DD7" s="24" t="s">
        <v>102</v>
      </c>
      <c r="DE7" s="24">
        <v>90.63</v>
      </c>
      <c r="DF7" s="24">
        <v>87.8</v>
      </c>
      <c r="DG7" s="24">
        <v>88.43</v>
      </c>
      <c r="DH7" s="24">
        <v>83.38</v>
      </c>
      <c r="DI7" s="24" t="s">
        <v>102</v>
      </c>
      <c r="DJ7" s="24" t="s">
        <v>102</v>
      </c>
      <c r="DK7" s="24">
        <v>6.14</v>
      </c>
      <c r="DL7" s="24">
        <v>12.13</v>
      </c>
      <c r="DM7" s="24">
        <v>18.2</v>
      </c>
      <c r="DN7" s="24" t="s">
        <v>102</v>
      </c>
      <c r="DO7" s="24" t="s">
        <v>102</v>
      </c>
      <c r="DP7" s="24">
        <v>23.76</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敬一</cp:lastModifiedBy>
  <dcterms:created xsi:type="dcterms:W3CDTF">2022-12-01T01:41:48Z</dcterms:created>
  <dcterms:modified xsi:type="dcterms:W3CDTF">2023-02-02T04:27:56Z</dcterms:modified>
  <cp:category/>
</cp:coreProperties>
</file>