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4年度（平成29～03年度決算）\04 提出用作成（黒字化）\"/>
    </mc:Choice>
  </mc:AlternateContent>
  <workbookProtection workbookAlgorithmName="SHA-512" workbookHashValue="MNG60ZmguiatZ7LetHMcAiMXJk+114VZUeQi4oKT9aO42SQO9faa+PEbjA7sKEhD5uyg6f4hsgN3mwqH6xSXTw==" workbookSaltValue="sOKZ1iDYyS12HzTqmKmvi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<sst xmlns="http://schemas.openxmlformats.org/spreadsheetml/2006/main" count="231" uniqueCount="117">
  <si>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</si>
  <si>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</si>
  <si>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</si>
  <si>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</si>
  <si>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</si>
  <si>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</si>
  <si>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</si>
  <si>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</si>
  <si>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</si>
  <si>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</si>
  <si>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</si>
  <si>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</si>
  <si>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</si>
  <si>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</si>
  <si>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</si>
  <si>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</si>
  <si>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</si>
  <si>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</si>
  <si>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</si>
  <si>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</si>
  <si>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</si>
  <si>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</si>
  <si>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</si>
  <si>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</si>
  <si>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</si>
  <si>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</si>
  <si>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</si>
  <si>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</si>
  <si>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</si>
  <si>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</si>
  <si>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</si>
  <si>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</si>
  <si>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</si>
  <si>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</si>
  <si>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</si>
  <si>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</si>
  <si>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</si>
  <si>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</si>
  <si>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</si>
  <si>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</si>
  <si>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</si>
  <si>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</si>
  <si>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</si>
  <si>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</si>
  <si>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</si>
  <si>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</si>
  <si>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</si>
  <si>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</si>
  <si>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</si>
  <si>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</si>
  <si>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</si>
  <si>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</si>
  <si>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</si>
  <si>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</si>
  <si>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</si>
  <si>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</si>
  <si>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</si>
  <si>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</si>
  <si>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</si>
  <si>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</si>
  <si>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</si>
  <si>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</si>
  <si>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</si>
  <si>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</si>
  <si>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</si>
  <si>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</si>
  <si>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</si>
  <si>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</si>
  <si>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</si>
  <si>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</si>
  <si>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</si>
  <si>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</si>
  <si>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</si>
  <si>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</si>
  <si>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</si>
  <si>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</si>
  <si>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</si>
  <si>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</si>
  <si>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</si>
  <si>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</si>
  <si>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</si>
  <si>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</si>
  <si>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</si>
  <si>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</si>
  <si>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</si>
  <si>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</si>
  <si>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</si>
  <si>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</si>
  <si>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</si>
  <si>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</si>
  <si>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</si>
  <si>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</si>
  <si>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</si>
  <si>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</si>
  <si>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</si>
  <si>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</si>
  <si>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</si>
  <si>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</si>
  <si>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</si>
  <si>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</si>
  <si>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</si>
  <si>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</si>
  <si>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</si>
  <si>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</si>
  <si>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</si>
  <si>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</si>
  <si>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</si>
  <si>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</si>
  <si>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</si>
  <si>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</si>
  <si>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</si>
  <si>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</si>
  <si>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</si>
  <si>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</si>
  <si>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当市の公共下水道事業は、普及率が依然低いうえ一部処理区では施設の老朽化が進んでおり、新規整備と改築更新の両方を進めていかなければならないという厳しい経営環境にある。
　こうした状況の中、特定環境保全公共下水道事業と併せて継続的に経費節減に取り組み、老朽化した施設の改築も含めて適切に施設を維持管理し、同時に新規整備を進め普及率の向上による有収水量の増加を図り、経営状況の改善に向けた取組を進めていく。</t>
    <phoneticPr fontId="4"/>
  </si>
  <si>
    <t>　昭和26年に事業開始した一文字処理区では、管渠の老朽化が進んでおり、管渠老朽化率は類似団体を上回る状況となっている。今後もストックマネジメント計画に基づき、より効果的で効率的な改築更新を行っていくことが必要である。
　なお、有形固定資産減価償却率が類似団体と比較して低い数値となっているが、これは企業会計移行前に取得した資産について減価償却累計額が反映されていないことによるものであり、実際には管渠老朽化率が示すとおり施設の老朽化はかなり進んでいる状況にある。</t>
    <rPh sb="59" eb="61">
      <t>コンゴ</t>
    </rPh>
    <rPh sb="72" eb="74">
      <t>ケイカク</t>
    </rPh>
    <rPh sb="75" eb="76">
      <t>モト</t>
    </rPh>
    <phoneticPr fontId="4"/>
  </si>
  <si>
    <t>　経常収支比率は、前年度と同水準となっている。
　累積欠損金は生じておらず、累積欠損金比率は０％となっている。
　流動比率は、前年度と比較して減少しており、類似団体と比較しても低水準である。但し、１年以内に償還する企業債を除いた流動負債の額は流動資産の額を下回っており、支払能力に問題が生じている状況ではない。
　企業債残高対事業規模比率は、前年度と比較して減少しているが、これは、主に一般会計負担額が増となったことによるものである。
　経費回収率は、前年度と比較して減少し、汚水処理原価は、前年度と比較して増加しているが、これは、維持管理費が増となり、使用料及び年間有収水量が減となったことによるものである。汚水処理原価は類似団体と比較すると高水準であり、今後も継続的に経費節減に取り組んでいく必要がある。
　施設利用率は、前年度と比較して減少しているが、これは、処理施設における晴天時一日平均処理水量が前年度と比較して減となったことによるものである。
　水洗化率は、前年度と比較して若干上昇しているが、類似団体と比較すると低水準であることもあり、使用料収入確保のためにも、さらなる水洗化率向上への取組が必要である。</t>
    <rPh sb="71" eb="73">
      <t>ゲンショウ</t>
    </rPh>
    <rPh sb="371" eb="373">
      <t>ゲンショウ</t>
    </rPh>
    <rPh sb="411" eb="412">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</si>
</sst>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0.1</c:v>
                </c:pt>
                <c:pt idx="1">
                  <c:v>0.11</c:v>
                </c:pt>
                <c:pt idx="2">
                  <c:v>0.22</c:v>
                </c:pt>
                <c:pt idx="3">
                  <c:v>0.38</c:v>
                </c:pt>
                <c:pt idx="4">
                  <c:v>0.1</c:v>
                </c:pt>
              </c:numCache>
            </c:numRef>
          </c:val>
          <c:extLst>
            <c:ext xmlns:c16="http://schemas.microsoft.com/office/drawing/2014/chart" uri="{C3380CC4-5D6E-409C-BE32-E72D297353CC}">
              <c16:uniqueId val="{00000000-F021-421F-8F9F-50D1DB31DEF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c:v>
                </c:pt>
                <c:pt idx="2">
                  <c:v>0.09</c:v>
                </c:pt>
                <c:pt idx="3">
                  <c:v>0.09</c:v>
                </c:pt>
                <c:pt idx="4">
                  <c:v>0.17</c:v>
                </c:pt>
              </c:numCache>
            </c:numRef>
          </c:val>
          <c:smooth val="0"/>
          <c:extLst>
            <c:ext xmlns:c16="http://schemas.microsoft.com/office/drawing/2014/chart" uri="{C3380CC4-5D6E-409C-BE32-E72D297353CC}">
              <c16:uniqueId val="{00000001-F021-421F-8F9F-50D1DB31DEF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73.739999999999995</c:v>
                </c:pt>
                <c:pt idx="1">
                  <c:v>72.739999999999995</c:v>
                </c:pt>
                <c:pt idx="2">
                  <c:v>53.7</c:v>
                </c:pt>
                <c:pt idx="3">
                  <c:v>102.81</c:v>
                </c:pt>
                <c:pt idx="4">
                  <c:v>94.47</c:v>
                </c:pt>
              </c:numCache>
            </c:numRef>
          </c:val>
          <c:extLst>
            <c:ext xmlns:c16="http://schemas.microsoft.com/office/drawing/2014/chart" uri="{C3380CC4-5D6E-409C-BE32-E72D297353CC}">
              <c16:uniqueId val="{00000000-83FE-4D75-8E2F-51E771263F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64.959999999999994</c:v>
                </c:pt>
                <c:pt idx="1">
                  <c:v>65.040000000000006</c:v>
                </c:pt>
                <c:pt idx="2">
                  <c:v>68.31</c:v>
                </c:pt>
                <c:pt idx="3">
                  <c:v>65.28</c:v>
                </c:pt>
                <c:pt idx="4">
                  <c:v>64.92</c:v>
                </c:pt>
              </c:numCache>
            </c:numRef>
          </c:val>
          <c:smooth val="0"/>
          <c:extLst>
            <c:ext xmlns:c16="http://schemas.microsoft.com/office/drawing/2014/chart" uri="{C3380CC4-5D6E-409C-BE32-E72D297353CC}">
              <c16:uniqueId val="{00000001-83FE-4D75-8E2F-51E771263F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91.22</c:v>
                </c:pt>
                <c:pt idx="1">
                  <c:v>91.72</c:v>
                </c:pt>
                <c:pt idx="2">
                  <c:v>92.06</c:v>
                </c:pt>
                <c:pt idx="3">
                  <c:v>92.14</c:v>
                </c:pt>
                <c:pt idx="4">
                  <c:v>92.38</c:v>
                </c:pt>
              </c:numCache>
            </c:numRef>
          </c:val>
          <c:extLst>
            <c:ext xmlns:c16="http://schemas.microsoft.com/office/drawing/2014/chart" uri="{C3380CC4-5D6E-409C-BE32-E72D297353CC}">
              <c16:uniqueId val="{00000000-0B62-434E-8290-343C59CA583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c:v>
                </c:pt>
                <c:pt idx="1">
                  <c:v>92.55</c:v>
                </c:pt>
                <c:pt idx="2">
                  <c:v>92.62</c:v>
                </c:pt>
                <c:pt idx="3">
                  <c:v>92.72</c:v>
                </c:pt>
                <c:pt idx="4">
                  <c:v>92.88</c:v>
                </c:pt>
              </c:numCache>
            </c:numRef>
          </c:val>
          <c:smooth val="0"/>
          <c:extLst>
            <c:ext xmlns:c16="http://schemas.microsoft.com/office/drawing/2014/chart" uri="{C3380CC4-5D6E-409C-BE32-E72D297353CC}">
              <c16:uniqueId val="{00000001-0B62-434E-8290-343C59CA583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100.01</c:v>
                </c:pt>
                <c:pt idx="2">
                  <c:v>100</c:v>
                </c:pt>
                <c:pt idx="3">
                  <c:v>100</c:v>
                </c:pt>
                <c:pt idx="4">
                  <c:v>99.98</c:v>
                </c:pt>
              </c:numCache>
            </c:numRef>
          </c:val>
          <c:extLst>
            <c:ext xmlns:c16="http://schemas.microsoft.com/office/drawing/2014/chart" uri="{C3380CC4-5D6E-409C-BE32-E72D297353CC}">
              <c16:uniqueId val="{00000000-005F-414C-8BBE-E9074590F6E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108.03</c:v>
                </c:pt>
                <c:pt idx="1">
                  <c:v>106.9</c:v>
                </c:pt>
                <c:pt idx="2">
                  <c:v>106.99</c:v>
                </c:pt>
                <c:pt idx="3">
                  <c:v>107.85</c:v>
                </c:pt>
                <c:pt idx="4">
                  <c:v>108.04</c:v>
                </c:pt>
              </c:numCache>
            </c:numRef>
          </c:val>
          <c:smooth val="0"/>
          <c:extLst>
            <c:ext xmlns:c16="http://schemas.microsoft.com/office/drawing/2014/chart" uri="{C3380CC4-5D6E-409C-BE32-E72D297353CC}">
              <c16:uniqueId val="{00000001-005F-414C-8BBE-E9074590F6E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10.69</c:v>
                </c:pt>
                <c:pt idx="1">
                  <c:v>13.97</c:v>
                </c:pt>
                <c:pt idx="2">
                  <c:v>16.95</c:v>
                </c:pt>
                <c:pt idx="3">
                  <c:v>19.350000000000001</c:v>
                </c:pt>
                <c:pt idx="4">
                  <c:v>20.75</c:v>
                </c:pt>
              </c:numCache>
            </c:numRef>
          </c:val>
          <c:extLst>
            <c:ext xmlns:c16="http://schemas.microsoft.com/office/drawing/2014/chart" uri="{C3380CC4-5D6E-409C-BE32-E72D297353CC}">
              <c16:uniqueId val="{00000000-1BC3-4A1C-BCE1-3F615DB1C9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25.61</c:v>
                </c:pt>
                <c:pt idx="1">
                  <c:v>26.13</c:v>
                </c:pt>
                <c:pt idx="2">
                  <c:v>26.36</c:v>
                </c:pt>
                <c:pt idx="3">
                  <c:v>23.79</c:v>
                </c:pt>
                <c:pt idx="4">
                  <c:v>25.66</c:v>
                </c:pt>
              </c:numCache>
            </c:numRef>
          </c:val>
          <c:smooth val="0"/>
          <c:extLst>
            <c:ext xmlns:c16="http://schemas.microsoft.com/office/drawing/2014/chart" uri="{C3380CC4-5D6E-409C-BE32-E72D297353CC}">
              <c16:uniqueId val="{00000001-1BC3-4A1C-BCE1-3F615DB1C9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1.18</c:v>
                </c:pt>
                <c:pt idx="1">
                  <c:v>1.45</c:v>
                </c:pt>
                <c:pt idx="2">
                  <c:v>2.31</c:v>
                </c:pt>
                <c:pt idx="3">
                  <c:v>3.2</c:v>
                </c:pt>
                <c:pt idx="4">
                  <c:v>3.6</c:v>
                </c:pt>
              </c:numCache>
            </c:numRef>
          </c:val>
          <c:extLst>
            <c:ext xmlns:c16="http://schemas.microsoft.com/office/drawing/2014/chart" uri="{C3380CC4-5D6E-409C-BE32-E72D297353CC}">
              <c16:uniqueId val="{00000000-C76F-48CA-A807-3CE697518F6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1.07</c:v>
                </c:pt>
                <c:pt idx="1">
                  <c:v>1.03</c:v>
                </c:pt>
                <c:pt idx="2">
                  <c:v>1.43</c:v>
                </c:pt>
                <c:pt idx="3">
                  <c:v>1.22</c:v>
                </c:pt>
                <c:pt idx="4">
                  <c:v>1.61</c:v>
                </c:pt>
              </c:numCache>
            </c:numRef>
          </c:val>
          <c:smooth val="0"/>
          <c:extLst>
            <c:ext xmlns:c16="http://schemas.microsoft.com/office/drawing/2014/chart" uri="{C3380CC4-5D6E-409C-BE32-E72D297353CC}">
              <c16:uniqueId val="{00000001-C76F-48CA-A807-3CE697518F6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88-43F9-B590-5476FEA9AD4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13.55</c:v>
                </c:pt>
                <c:pt idx="1">
                  <c:v>9.06</c:v>
                </c:pt>
                <c:pt idx="2">
                  <c:v>7.42</c:v>
                </c:pt>
                <c:pt idx="3">
                  <c:v>4.72</c:v>
                </c:pt>
                <c:pt idx="4">
                  <c:v>4.49</c:v>
                </c:pt>
              </c:numCache>
            </c:numRef>
          </c:val>
          <c:smooth val="0"/>
          <c:extLst>
            <c:ext xmlns:c16="http://schemas.microsoft.com/office/drawing/2014/chart" uri="{C3380CC4-5D6E-409C-BE32-E72D297353CC}">
              <c16:uniqueId val="{00000001-9B88-43F9-B590-5476FEA9AD4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54.53</c:v>
                </c:pt>
                <c:pt idx="1">
                  <c:v>50.82</c:v>
                </c:pt>
                <c:pt idx="2">
                  <c:v>50.25</c:v>
                </c:pt>
                <c:pt idx="3">
                  <c:v>55.89</c:v>
                </c:pt>
                <c:pt idx="4">
                  <c:v>49.37</c:v>
                </c:pt>
              </c:numCache>
            </c:numRef>
          </c:val>
          <c:extLst>
            <c:ext xmlns:c16="http://schemas.microsoft.com/office/drawing/2014/chart" uri="{C3380CC4-5D6E-409C-BE32-E72D297353CC}">
              <c16:uniqueId val="{00000000-D98A-472B-8DBE-4A34F39A2A9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78.45</c:v>
                </c:pt>
                <c:pt idx="1">
                  <c:v>76.31</c:v>
                </c:pt>
                <c:pt idx="2">
                  <c:v>68.180000000000007</c:v>
                </c:pt>
                <c:pt idx="3">
                  <c:v>67.930000000000007</c:v>
                </c:pt>
                <c:pt idx="4">
                  <c:v>68.53</c:v>
                </c:pt>
              </c:numCache>
            </c:numRef>
          </c:val>
          <c:smooth val="0"/>
          <c:extLst>
            <c:ext xmlns:c16="http://schemas.microsoft.com/office/drawing/2014/chart" uri="{C3380CC4-5D6E-409C-BE32-E72D297353CC}">
              <c16:uniqueId val="{00000001-D98A-472B-8DBE-4A34F39A2A9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577.12</c:v>
                </c:pt>
                <c:pt idx="1">
                  <c:v>501.33</c:v>
                </c:pt>
                <c:pt idx="2">
                  <c:v>534.1</c:v>
                </c:pt>
                <c:pt idx="3">
                  <c:v>452.87</c:v>
                </c:pt>
                <c:pt idx="4">
                  <c:v>420.1</c:v>
                </c:pt>
              </c:numCache>
            </c:numRef>
          </c:val>
          <c:extLst>
            <c:ext xmlns:c16="http://schemas.microsoft.com/office/drawing/2014/chart" uri="{C3380CC4-5D6E-409C-BE32-E72D297353CC}">
              <c16:uniqueId val="{00000000-0505-4EEC-AF87-CC0BDBB86C8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799.41</c:v>
                </c:pt>
                <c:pt idx="1">
                  <c:v>820.36</c:v>
                </c:pt>
                <c:pt idx="2">
                  <c:v>847.44</c:v>
                </c:pt>
                <c:pt idx="3">
                  <c:v>857.88</c:v>
                </c:pt>
                <c:pt idx="4">
                  <c:v>825.1</c:v>
                </c:pt>
              </c:numCache>
            </c:numRef>
          </c:val>
          <c:smooth val="0"/>
          <c:extLst>
            <c:ext xmlns:c16="http://schemas.microsoft.com/office/drawing/2014/chart" uri="{C3380CC4-5D6E-409C-BE32-E72D297353CC}">
              <c16:uniqueId val="{00000001-0505-4EEC-AF87-CC0BDBB86C8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99.99</c:v>
                </c:pt>
                <c:pt idx="2">
                  <c:v>100.01</c:v>
                </c:pt>
                <c:pt idx="3">
                  <c:v>100.01</c:v>
                </c:pt>
                <c:pt idx="4">
                  <c:v>99.41</c:v>
                </c:pt>
              </c:numCache>
            </c:numRef>
          </c:val>
          <c:extLst>
            <c:ext xmlns:c16="http://schemas.microsoft.com/office/drawing/2014/chart" uri="{C3380CC4-5D6E-409C-BE32-E72D297353CC}">
              <c16:uniqueId val="{00000000-1069-4782-97CA-14D5E9F0382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96.54</c:v>
                </c:pt>
                <c:pt idx="1">
                  <c:v>95.4</c:v>
                </c:pt>
                <c:pt idx="2">
                  <c:v>94.69</c:v>
                </c:pt>
                <c:pt idx="3">
                  <c:v>94.97</c:v>
                </c:pt>
                <c:pt idx="4">
                  <c:v>97.07</c:v>
                </c:pt>
              </c:numCache>
            </c:numRef>
          </c:val>
          <c:smooth val="0"/>
          <c:extLst>
            <c:ext xmlns:c16="http://schemas.microsoft.com/office/drawing/2014/chart" uri="{C3380CC4-5D6E-409C-BE32-E72D297353CC}">
              <c16:uniqueId val="{00000001-1069-4782-97CA-14D5E9F0382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158.82</c:v>
                </c:pt>
                <c:pt idx="1">
                  <c:v>159.19</c:v>
                </c:pt>
                <c:pt idx="2">
                  <c:v>162.35</c:v>
                </c:pt>
                <c:pt idx="3">
                  <c:v>161.54</c:v>
                </c:pt>
                <c:pt idx="4">
                  <c:v>163.22</c:v>
                </c:pt>
              </c:numCache>
            </c:numRef>
          </c:val>
          <c:extLst>
            <c:ext xmlns:c16="http://schemas.microsoft.com/office/drawing/2014/chart" uri="{C3380CC4-5D6E-409C-BE32-E72D297353CC}">
              <c16:uniqueId val="{00000000-32B9-49AB-BD02-D9CEC91157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162.81</c:v>
                </c:pt>
                <c:pt idx="1">
                  <c:v>163.19999999999999</c:v>
                </c:pt>
                <c:pt idx="2">
                  <c:v>159.78</c:v>
                </c:pt>
                <c:pt idx="3">
                  <c:v>159.49</c:v>
                </c:pt>
                <c:pt idx="4">
                  <c:v>157.81</c:v>
                </c:pt>
              </c:numCache>
            </c:numRef>
          </c:val>
          <c:smooth val="0"/>
          <c:extLst>
            <c:ext xmlns:c16="http://schemas.microsoft.com/office/drawing/2014/chart" uri="{C3380CC4-5D6E-409C-BE32-E72D297353CC}">
              <c16:uniqueId val="{00000001-32B9-49AB-BD02-D9CEC91157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1" t="s">
        <v>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x14ac:dyDescent="0.15">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x14ac:dyDescent="0.15">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2" t="str">
        <f>データ!H6</f>
        <v>山口県　岩国市</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3" t="s">
        <v>9</v>
      </c>
      <c r="BM7" s="64"/>
      <c r="BN7" s="64"/>
      <c r="BO7" s="64"/>
      <c r="BP7" s="64"/>
      <c r="BQ7" s="64"/>
      <c r="BR7" s="64"/>
      <c r="BS7" s="64"/>
      <c r="BT7" s="64"/>
      <c r="BU7" s="64"/>
      <c r="BV7" s="64"/>
      <c r="BW7" s="64"/>
      <c r="BX7" s="64"/>
      <c r="BY7" s="65"/>
    </row>
    <row r="8" spans="1:78" ht="18.75" customHeight="1" x14ac:dyDescent="0.15">
      <c r="A8" s="2"/>
      <c r="B8" s="59" t="str">
        <f>データ!I6</f>
        <v>法適用</v>
      </c>
      <c r="C8" s="59"/>
      <c r="D8" s="59"/>
      <c r="E8" s="59"/>
      <c r="F8" s="59"/>
      <c r="G8" s="59"/>
      <c r="H8" s="59"/>
      <c r="I8" s="59" t="str">
        <f>データ!J6</f>
        <v>下水道事業</v>
      </c>
      <c r="J8" s="59"/>
      <c r="K8" s="59"/>
      <c r="L8" s="59"/>
      <c r="M8" s="59"/>
      <c r="N8" s="59"/>
      <c r="O8" s="59"/>
      <c r="P8" s="59" t="str">
        <f>データ!K6</f>
        <v>公共下水道</v>
      </c>
      <c r="Q8" s="59"/>
      <c r="R8" s="59"/>
      <c r="S8" s="59"/>
      <c r="T8" s="59"/>
      <c r="U8" s="59"/>
      <c r="V8" s="59"/>
      <c r="W8" s="59" t="str">
        <f>データ!L6</f>
        <v>Bd1</v>
      </c>
      <c r="X8" s="59"/>
      <c r="Y8" s="59"/>
      <c r="Z8" s="59"/>
      <c r="AA8" s="59"/>
      <c r="AB8" s="59"/>
      <c r="AC8" s="59"/>
      <c r="AD8" s="60" t="str">
        <f>データ!$M$6</f>
        <v>非設置</v>
      </c>
      <c r="AE8" s="60"/>
      <c r="AF8" s="60"/>
      <c r="AG8" s="60"/>
      <c r="AH8" s="60"/>
      <c r="AI8" s="60"/>
      <c r="AJ8" s="60"/>
      <c r="AK8" s="3"/>
      <c r="AL8" s="39">
        <f>データ!S6</f>
        <v>130340</v>
      </c>
      <c r="AM8" s="39"/>
      <c r="AN8" s="39"/>
      <c r="AO8" s="39"/>
      <c r="AP8" s="39"/>
      <c r="AQ8" s="39"/>
      <c r="AR8" s="39"/>
      <c r="AS8" s="39"/>
      <c r="AT8" s="40">
        <f>データ!T6</f>
        <v>873.72</v>
      </c>
      <c r="AU8" s="40"/>
      <c r="AV8" s="40"/>
      <c r="AW8" s="40"/>
      <c r="AX8" s="40"/>
      <c r="AY8" s="40"/>
      <c r="AZ8" s="40"/>
      <c r="BA8" s="40"/>
      <c r="BB8" s="40">
        <f>データ!U6</f>
        <v>149.18</v>
      </c>
      <c r="BC8" s="40"/>
      <c r="BD8" s="40"/>
      <c r="BE8" s="40"/>
      <c r="BF8" s="40"/>
      <c r="BG8" s="40"/>
      <c r="BH8" s="40"/>
      <c r="BI8" s="40"/>
      <c r="BJ8" s="3"/>
      <c r="BK8" s="3"/>
      <c r="BL8" s="55" t="s">
        <v>10</v>
      </c>
      <c r="BM8" s="56"/>
      <c r="BN8" s="57" t="s">
        <v>11</v>
      </c>
      <c r="BO8" s="57"/>
      <c r="BP8" s="57"/>
      <c r="BQ8" s="57"/>
      <c r="BR8" s="57"/>
      <c r="BS8" s="57"/>
      <c r="BT8" s="57"/>
      <c r="BU8" s="57"/>
      <c r="BV8" s="57"/>
      <c r="BW8" s="57"/>
      <c r="BX8" s="57"/>
      <c r="BY8" s="58"/>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46" t="s">
        <v>20</v>
      </c>
      <c r="BM9" s="47"/>
      <c r="BN9" s="48" t="s">
        <v>21</v>
      </c>
      <c r="BO9" s="48"/>
      <c r="BP9" s="48"/>
      <c r="BQ9" s="48"/>
      <c r="BR9" s="48"/>
      <c r="BS9" s="48"/>
      <c r="BT9" s="48"/>
      <c r="BU9" s="48"/>
      <c r="BV9" s="48"/>
      <c r="BW9" s="48"/>
      <c r="BX9" s="48"/>
      <c r="BY9" s="49"/>
    </row>
    <row r="10" spans="1:78" ht="18.75" customHeight="1" x14ac:dyDescent="0.15">
      <c r="A10" s="2"/>
      <c r="B10" s="40" t="str">
        <f>データ!N6</f>
        <v>-</v>
      </c>
      <c r="C10" s="40"/>
      <c r="D10" s="40"/>
      <c r="E10" s="40"/>
      <c r="F10" s="40"/>
      <c r="G10" s="40"/>
      <c r="H10" s="40"/>
      <c r="I10" s="40">
        <f>データ!O6</f>
        <v>66.64</v>
      </c>
      <c r="J10" s="40"/>
      <c r="K10" s="40"/>
      <c r="L10" s="40"/>
      <c r="M10" s="40"/>
      <c r="N10" s="40"/>
      <c r="O10" s="40"/>
      <c r="P10" s="40">
        <f>データ!P6</f>
        <v>35.409999999999997</v>
      </c>
      <c r="Q10" s="40"/>
      <c r="R10" s="40"/>
      <c r="S10" s="40"/>
      <c r="T10" s="40"/>
      <c r="U10" s="40"/>
      <c r="V10" s="40"/>
      <c r="W10" s="40">
        <f>データ!Q6</f>
        <v>60.69</v>
      </c>
      <c r="X10" s="40"/>
      <c r="Y10" s="40"/>
      <c r="Z10" s="40"/>
      <c r="AA10" s="40"/>
      <c r="AB10" s="40"/>
      <c r="AC10" s="40"/>
      <c r="AD10" s="39">
        <f>データ!R6</f>
        <v>3135</v>
      </c>
      <c r="AE10" s="39"/>
      <c r="AF10" s="39"/>
      <c r="AG10" s="39"/>
      <c r="AH10" s="39"/>
      <c r="AI10" s="39"/>
      <c r="AJ10" s="39"/>
      <c r="AK10" s="2"/>
      <c r="AL10" s="39">
        <f>データ!V6</f>
        <v>45711</v>
      </c>
      <c r="AM10" s="39"/>
      <c r="AN10" s="39"/>
      <c r="AO10" s="39"/>
      <c r="AP10" s="39"/>
      <c r="AQ10" s="39"/>
      <c r="AR10" s="39"/>
      <c r="AS10" s="39"/>
      <c r="AT10" s="40">
        <f>データ!W6</f>
        <v>14.7</v>
      </c>
      <c r="AU10" s="40"/>
      <c r="AV10" s="40"/>
      <c r="AW10" s="40"/>
      <c r="AX10" s="40"/>
      <c r="AY10" s="40"/>
      <c r="AZ10" s="40"/>
      <c r="BA10" s="40"/>
      <c r="BB10" s="40">
        <f>データ!X6</f>
        <v>3109.59</v>
      </c>
      <c r="BC10" s="40"/>
      <c r="BD10" s="40"/>
      <c r="BE10" s="40"/>
      <c r="BF10" s="40"/>
      <c r="BG10" s="40"/>
      <c r="BH10" s="40"/>
      <c r="BI10" s="40"/>
      <c r="BJ10" s="2"/>
      <c r="BK10" s="2"/>
      <c r="BL10" s="41" t="s">
        <v>22</v>
      </c>
      <c r="BM10" s="42"/>
      <c r="BN10" s="43" t="s">
        <v>23</v>
      </c>
      <c r="BO10" s="43"/>
      <c r="BP10" s="43"/>
      <c r="BQ10" s="43"/>
      <c r="BR10" s="43"/>
      <c r="BS10" s="43"/>
      <c r="BT10" s="43"/>
      <c r="BU10" s="43"/>
      <c r="BV10" s="43"/>
      <c r="BW10" s="43"/>
      <c r="BX10" s="43"/>
      <c r="BY10" s="4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24</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25</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116</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115</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114</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FZSkGRPY8J237ma9OkLKVb9pIPgBDHWy32xJEJKT/tHA7MCoAuutRXR5LT3TP0DIh22SzO9+RGezzMQqkMS7nQ==" saltValue="JfFUyR37IRkFsV0e3/Ej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7" t="s">
        <v>52</v>
      </c>
      <c r="I3" s="68"/>
      <c r="J3" s="68"/>
      <c r="K3" s="68"/>
      <c r="L3" s="68"/>
      <c r="M3" s="68"/>
      <c r="N3" s="68"/>
      <c r="O3" s="68"/>
      <c r="P3" s="68"/>
      <c r="Q3" s="68"/>
      <c r="R3" s="68"/>
      <c r="S3" s="68"/>
      <c r="T3" s="68"/>
      <c r="U3" s="68"/>
      <c r="V3" s="68"/>
      <c r="W3" s="68"/>
      <c r="X3" s="69"/>
      <c r="Y3" s="73" t="s">
        <v>53</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54</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15">
      <c r="A4" s="14" t="s">
        <v>55</v>
      </c>
      <c r="B4" s="16"/>
      <c r="C4" s="16"/>
      <c r="D4" s="16"/>
      <c r="E4" s="16"/>
      <c r="F4" s="16"/>
      <c r="G4" s="16"/>
      <c r="H4" s="70"/>
      <c r="I4" s="71"/>
      <c r="J4" s="71"/>
      <c r="K4" s="71"/>
      <c r="L4" s="71"/>
      <c r="M4" s="71"/>
      <c r="N4" s="71"/>
      <c r="O4" s="71"/>
      <c r="P4" s="71"/>
      <c r="Q4" s="71"/>
      <c r="R4" s="71"/>
      <c r="S4" s="71"/>
      <c r="T4" s="71"/>
      <c r="U4" s="71"/>
      <c r="V4" s="71"/>
      <c r="W4" s="71"/>
      <c r="X4" s="72"/>
      <c r="Y4" s="66" t="s">
        <v>56</v>
      </c>
      <c r="Z4" s="66"/>
      <c r="AA4" s="66"/>
      <c r="AB4" s="66"/>
      <c r="AC4" s="66"/>
      <c r="AD4" s="66"/>
      <c r="AE4" s="66"/>
      <c r="AF4" s="66"/>
      <c r="AG4" s="66"/>
      <c r="AH4" s="66"/>
      <c r="AI4" s="66"/>
      <c r="AJ4" s="66" t="s">
        <v>57</v>
      </c>
      <c r="AK4" s="66"/>
      <c r="AL4" s="66"/>
      <c r="AM4" s="66"/>
      <c r="AN4" s="66"/>
      <c r="AO4" s="66"/>
      <c r="AP4" s="66"/>
      <c r="AQ4" s="66"/>
      <c r="AR4" s="66"/>
      <c r="AS4" s="66"/>
      <c r="AT4" s="66"/>
      <c r="AU4" s="66" t="s">
        <v>58</v>
      </c>
      <c r="AV4" s="66"/>
      <c r="AW4" s="66"/>
      <c r="AX4" s="66"/>
      <c r="AY4" s="66"/>
      <c r="AZ4" s="66"/>
      <c r="BA4" s="66"/>
      <c r="BB4" s="66"/>
      <c r="BC4" s="66"/>
      <c r="BD4" s="66"/>
      <c r="BE4" s="66"/>
      <c r="BF4" s="66" t="s">
        <v>59</v>
      </c>
      <c r="BG4" s="66"/>
      <c r="BH4" s="66"/>
      <c r="BI4" s="66"/>
      <c r="BJ4" s="66"/>
      <c r="BK4" s="66"/>
      <c r="BL4" s="66"/>
      <c r="BM4" s="66"/>
      <c r="BN4" s="66"/>
      <c r="BO4" s="66"/>
      <c r="BP4" s="66"/>
      <c r="BQ4" s="66" t="s">
        <v>60</v>
      </c>
      <c r="BR4" s="66"/>
      <c r="BS4" s="66"/>
      <c r="BT4" s="66"/>
      <c r="BU4" s="66"/>
      <c r="BV4" s="66"/>
      <c r="BW4" s="66"/>
      <c r="BX4" s="66"/>
      <c r="BY4" s="66"/>
      <c r="BZ4" s="66"/>
      <c r="CA4" s="66"/>
      <c r="CB4" s="66" t="s">
        <v>61</v>
      </c>
      <c r="CC4" s="66"/>
      <c r="CD4" s="66"/>
      <c r="CE4" s="66"/>
      <c r="CF4" s="66"/>
      <c r="CG4" s="66"/>
      <c r="CH4" s="66"/>
      <c r="CI4" s="66"/>
      <c r="CJ4" s="66"/>
      <c r="CK4" s="66"/>
      <c r="CL4" s="66"/>
      <c r="CM4" s="66" t="s">
        <v>62</v>
      </c>
      <c r="CN4" s="66"/>
      <c r="CO4" s="66"/>
      <c r="CP4" s="66"/>
      <c r="CQ4" s="66"/>
      <c r="CR4" s="66"/>
      <c r="CS4" s="66"/>
      <c r="CT4" s="66"/>
      <c r="CU4" s="66"/>
      <c r="CV4" s="66"/>
      <c r="CW4" s="66"/>
      <c r="CX4" s="66" t="s">
        <v>63</v>
      </c>
      <c r="CY4" s="66"/>
      <c r="CZ4" s="66"/>
      <c r="DA4" s="66"/>
      <c r="DB4" s="66"/>
      <c r="DC4" s="66"/>
      <c r="DD4" s="66"/>
      <c r="DE4" s="66"/>
      <c r="DF4" s="66"/>
      <c r="DG4" s="66"/>
      <c r="DH4" s="66"/>
      <c r="DI4" s="66" t="s">
        <v>64</v>
      </c>
      <c r="DJ4" s="66"/>
      <c r="DK4" s="66"/>
      <c r="DL4" s="66"/>
      <c r="DM4" s="66"/>
      <c r="DN4" s="66"/>
      <c r="DO4" s="66"/>
      <c r="DP4" s="66"/>
      <c r="DQ4" s="66"/>
      <c r="DR4" s="66"/>
      <c r="DS4" s="66"/>
      <c r="DT4" s="66" t="s">
        <v>65</v>
      </c>
      <c r="DU4" s="66"/>
      <c r="DV4" s="66"/>
      <c r="DW4" s="66"/>
      <c r="DX4" s="66"/>
      <c r="DY4" s="66"/>
      <c r="DZ4" s="66"/>
      <c r="EA4" s="66"/>
      <c r="EB4" s="66"/>
      <c r="EC4" s="66"/>
      <c r="ED4" s="66"/>
      <c r="EE4" s="66" t="s">
        <v>66</v>
      </c>
      <c r="EF4" s="66"/>
      <c r="EG4" s="66"/>
      <c r="EH4" s="66"/>
      <c r="EI4" s="66"/>
      <c r="EJ4" s="66"/>
      <c r="EK4" s="66"/>
      <c r="EL4" s="66"/>
      <c r="EM4" s="66"/>
      <c r="EN4" s="66"/>
      <c r="EO4" s="66"/>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352080</v>
      </c>
      <c r="D6" s="19">
        <f t="shared" si="3"/>
        <v>46</v>
      </c>
      <c r="E6" s="19">
        <f t="shared" si="3"/>
        <v>17</v>
      </c>
      <c r="F6" s="19">
        <f t="shared" si="3"/>
        <v>1</v>
      </c>
      <c r="G6" s="19">
        <f t="shared" si="3"/>
        <v>0</v>
      </c>
      <c r="H6" s="19" t="str">
        <f t="shared" si="3"/>
        <v>山口県　岩国市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66.64</v>
      </c>
      <c r="P6" s="20">
        <f t="shared" si="3"/>
        <v>35.409999999999997</v>
      </c>
      <c r="Q6" s="20">
        <f t="shared" si="3"/>
        <v>60.69</v>
      </c>
      <c r="R6" s="20">
        <f t="shared" si="3"/>
        <v>3135</v>
      </c>
      <c r="S6" s="20">
        <f t="shared" si="3"/>
        <v>130340</v>
      </c>
      <c r="T6" s="20">
        <f t="shared" si="3"/>
        <v>873.72</v>
      </c>
      <c r="U6" s="20">
        <f t="shared" si="3"/>
        <v>149.18</v>
      </c>
      <c r="V6" s="20">
        <f t="shared" si="3"/>
        <v>45711</v>
      </c>
      <c r="W6" s="20">
        <f t="shared" si="3"/>
        <v>14.7</v>
      </c>
      <c r="X6" s="20">
        <f t="shared" si="3"/>
        <v>3109.59</v>
      </c>
      <c r="Y6" s="21">
        <f>IF(Y7="",NA(),Y7)</f>
        <v>100</v>
      </c>
      <c r="Z6" s="21">
        <f t="shared" ref="Z6:AH6" si="4">IF(Z7="",NA(),Z7)</f>
        <v>100.01</v>
      </c>
      <c r="AA6" s="21">
        <f t="shared" si="4"/>
        <v>100</v>
      </c>
      <c r="AB6" s="21">
        <f t="shared" si="4"/>
        <v>100</v>
      </c>
      <c r="AC6" s="21">
        <f t="shared" si="4"/>
        <v>99.98</v>
      </c>
      <c r="AD6" s="21">
        <f t="shared" si="4"/>
        <v>108.03</v>
      </c>
      <c r="AE6" s="21">
        <f t="shared" si="4"/>
        <v>106.9</v>
      </c>
      <c r="AF6" s="21">
        <f t="shared" si="4"/>
        <v>106.99</v>
      </c>
      <c r="AG6" s="21">
        <f t="shared" si="4"/>
        <v>107.85</v>
      </c>
      <c r="AH6" s="21">
        <f t="shared" si="4"/>
        <v>108.04</v>
      </c>
      <c r="AI6" s="20" t="str">
        <f>IF(AI7="","",IF(AI7="-","【-】","【"&amp;SUBSTITUTE(TEXT(AI7,"#,##0.00"),"-","△")&amp;"】"))</f>
        <v>【107.02】</v>
      </c>
      <c r="AJ6" s="20">
        <f>IF(AJ7="",NA(),AJ7)</f>
        <v>0</v>
      </c>
      <c r="AK6" s="20">
        <f t="shared" ref="AK6:AS6" si="5">IF(AK7="",NA(),AK7)</f>
        <v>0</v>
      </c>
      <c r="AL6" s="20">
        <f t="shared" si="5"/>
        <v>0</v>
      </c>
      <c r="AM6" s="20">
        <f t="shared" si="5"/>
        <v>0</v>
      </c>
      <c r="AN6" s="20">
        <f t="shared" si="5"/>
        <v>0</v>
      </c>
      <c r="AO6" s="21">
        <f t="shared" si="5"/>
        <v>13.55</v>
      </c>
      <c r="AP6" s="21">
        <f t="shared" si="5"/>
        <v>9.06</v>
      </c>
      <c r="AQ6" s="21">
        <f t="shared" si="5"/>
        <v>7.42</v>
      </c>
      <c r="AR6" s="21">
        <f t="shared" si="5"/>
        <v>4.72</v>
      </c>
      <c r="AS6" s="21">
        <f t="shared" si="5"/>
        <v>4.49</v>
      </c>
      <c r="AT6" s="20" t="str">
        <f>IF(AT7="","",IF(AT7="-","【-】","【"&amp;SUBSTITUTE(TEXT(AT7,"#,##0.00"),"-","△")&amp;"】"))</f>
        <v>【3.09】</v>
      </c>
      <c r="AU6" s="21">
        <f>IF(AU7="",NA(),AU7)</f>
        <v>54.53</v>
      </c>
      <c r="AV6" s="21">
        <f t="shared" ref="AV6:BD6" si="6">IF(AV7="",NA(),AV7)</f>
        <v>50.82</v>
      </c>
      <c r="AW6" s="21">
        <f t="shared" si="6"/>
        <v>50.25</v>
      </c>
      <c r="AX6" s="21">
        <f t="shared" si="6"/>
        <v>55.89</v>
      </c>
      <c r="AY6" s="21">
        <f t="shared" si="6"/>
        <v>49.37</v>
      </c>
      <c r="AZ6" s="21">
        <f t="shared" si="6"/>
        <v>78.45</v>
      </c>
      <c r="BA6" s="21">
        <f t="shared" si="6"/>
        <v>76.31</v>
      </c>
      <c r="BB6" s="21">
        <f t="shared" si="6"/>
        <v>68.180000000000007</v>
      </c>
      <c r="BC6" s="21">
        <f t="shared" si="6"/>
        <v>67.930000000000007</v>
      </c>
      <c r="BD6" s="21">
        <f t="shared" si="6"/>
        <v>68.53</v>
      </c>
      <c r="BE6" s="20" t="str">
        <f>IF(BE7="","",IF(BE7="-","【-】","【"&amp;SUBSTITUTE(TEXT(BE7,"#,##0.00"),"-","△")&amp;"】"))</f>
        <v>【71.39】</v>
      </c>
      <c r="BF6" s="21">
        <f>IF(BF7="",NA(),BF7)</f>
        <v>577.12</v>
      </c>
      <c r="BG6" s="21">
        <f t="shared" ref="BG6:BO6" si="7">IF(BG7="",NA(),BG7)</f>
        <v>501.33</v>
      </c>
      <c r="BH6" s="21">
        <f t="shared" si="7"/>
        <v>534.1</v>
      </c>
      <c r="BI6" s="21">
        <f t="shared" si="7"/>
        <v>452.87</v>
      </c>
      <c r="BJ6" s="21">
        <f t="shared" si="7"/>
        <v>420.1</v>
      </c>
      <c r="BK6" s="21">
        <f t="shared" si="7"/>
        <v>799.41</v>
      </c>
      <c r="BL6" s="21">
        <f t="shared" si="7"/>
        <v>820.36</v>
      </c>
      <c r="BM6" s="21">
        <f t="shared" si="7"/>
        <v>847.44</v>
      </c>
      <c r="BN6" s="21">
        <f t="shared" si="7"/>
        <v>857.88</v>
      </c>
      <c r="BO6" s="21">
        <f t="shared" si="7"/>
        <v>825.1</v>
      </c>
      <c r="BP6" s="20" t="str">
        <f>IF(BP7="","",IF(BP7="-","【-】","【"&amp;SUBSTITUTE(TEXT(BP7,"#,##0.00"),"-","△")&amp;"】"))</f>
        <v>【669.11】</v>
      </c>
      <c r="BQ6" s="21">
        <f>IF(BQ7="",NA(),BQ7)</f>
        <v>100</v>
      </c>
      <c r="BR6" s="21">
        <f t="shared" ref="BR6:BZ6" si="8">IF(BR7="",NA(),BR7)</f>
        <v>99.99</v>
      </c>
      <c r="BS6" s="21">
        <f t="shared" si="8"/>
        <v>100.01</v>
      </c>
      <c r="BT6" s="21">
        <f t="shared" si="8"/>
        <v>100.01</v>
      </c>
      <c r="BU6" s="21">
        <f t="shared" si="8"/>
        <v>99.41</v>
      </c>
      <c r="BV6" s="21">
        <f t="shared" si="8"/>
        <v>96.54</v>
      </c>
      <c r="BW6" s="21">
        <f t="shared" si="8"/>
        <v>95.4</v>
      </c>
      <c r="BX6" s="21">
        <f t="shared" si="8"/>
        <v>94.69</v>
      </c>
      <c r="BY6" s="21">
        <f t="shared" si="8"/>
        <v>94.97</v>
      </c>
      <c r="BZ6" s="21">
        <f t="shared" si="8"/>
        <v>97.07</v>
      </c>
      <c r="CA6" s="20" t="str">
        <f>IF(CA7="","",IF(CA7="-","【-】","【"&amp;SUBSTITUTE(TEXT(CA7,"#,##0.00"),"-","△")&amp;"】"))</f>
        <v>【99.73】</v>
      </c>
      <c r="CB6" s="21">
        <f>IF(CB7="",NA(),CB7)</f>
        <v>158.82</v>
      </c>
      <c r="CC6" s="21">
        <f t="shared" ref="CC6:CK6" si="9">IF(CC7="",NA(),CC7)</f>
        <v>159.19</v>
      </c>
      <c r="CD6" s="21">
        <f t="shared" si="9"/>
        <v>162.35</v>
      </c>
      <c r="CE6" s="21">
        <f t="shared" si="9"/>
        <v>161.54</v>
      </c>
      <c r="CF6" s="21">
        <f t="shared" si="9"/>
        <v>163.22</v>
      </c>
      <c r="CG6" s="21">
        <f t="shared" si="9"/>
        <v>162.81</v>
      </c>
      <c r="CH6" s="21">
        <f t="shared" si="9"/>
        <v>163.19999999999999</v>
      </c>
      <c r="CI6" s="21">
        <f t="shared" si="9"/>
        <v>159.78</v>
      </c>
      <c r="CJ6" s="21">
        <f t="shared" si="9"/>
        <v>159.49</v>
      </c>
      <c r="CK6" s="21">
        <f t="shared" si="9"/>
        <v>157.81</v>
      </c>
      <c r="CL6" s="20" t="str">
        <f>IF(CL7="","",IF(CL7="-","【-】","【"&amp;SUBSTITUTE(TEXT(CL7,"#,##0.00"),"-","△")&amp;"】"))</f>
        <v>【134.98】</v>
      </c>
      <c r="CM6" s="21">
        <f>IF(CM7="",NA(),CM7)</f>
        <v>73.739999999999995</v>
      </c>
      <c r="CN6" s="21">
        <f t="shared" ref="CN6:CV6" si="10">IF(CN7="",NA(),CN7)</f>
        <v>72.739999999999995</v>
      </c>
      <c r="CO6" s="21">
        <f t="shared" si="10"/>
        <v>53.7</v>
      </c>
      <c r="CP6" s="21">
        <f t="shared" si="10"/>
        <v>102.81</v>
      </c>
      <c r="CQ6" s="21">
        <f t="shared" si="10"/>
        <v>94.47</v>
      </c>
      <c r="CR6" s="21">
        <f t="shared" si="10"/>
        <v>64.959999999999994</v>
      </c>
      <c r="CS6" s="21">
        <f t="shared" si="10"/>
        <v>65.040000000000006</v>
      </c>
      <c r="CT6" s="21">
        <f t="shared" si="10"/>
        <v>68.31</v>
      </c>
      <c r="CU6" s="21">
        <f t="shared" si="10"/>
        <v>65.28</v>
      </c>
      <c r="CV6" s="21">
        <f t="shared" si="10"/>
        <v>64.92</v>
      </c>
      <c r="CW6" s="20" t="str">
        <f>IF(CW7="","",IF(CW7="-","【-】","【"&amp;SUBSTITUTE(TEXT(CW7,"#,##0.00"),"-","△")&amp;"】"))</f>
        <v>【59.99】</v>
      </c>
      <c r="CX6" s="21">
        <f>IF(CX7="",NA(),CX7)</f>
        <v>91.22</v>
      </c>
      <c r="CY6" s="21">
        <f t="shared" ref="CY6:DG6" si="11">IF(CY7="",NA(),CY7)</f>
        <v>91.72</v>
      </c>
      <c r="CZ6" s="21">
        <f t="shared" si="11"/>
        <v>92.06</v>
      </c>
      <c r="DA6" s="21">
        <f t="shared" si="11"/>
        <v>92.14</v>
      </c>
      <c r="DB6" s="21">
        <f t="shared" si="11"/>
        <v>92.38</v>
      </c>
      <c r="DC6" s="21">
        <f t="shared" si="11"/>
        <v>92.3</v>
      </c>
      <c r="DD6" s="21">
        <f t="shared" si="11"/>
        <v>92.55</v>
      </c>
      <c r="DE6" s="21">
        <f t="shared" si="11"/>
        <v>92.62</v>
      </c>
      <c r="DF6" s="21">
        <f t="shared" si="11"/>
        <v>92.72</v>
      </c>
      <c r="DG6" s="21">
        <f t="shared" si="11"/>
        <v>92.88</v>
      </c>
      <c r="DH6" s="20" t="str">
        <f>IF(DH7="","",IF(DH7="-","【-】","【"&amp;SUBSTITUTE(TEXT(DH7,"#,##0.00"),"-","△")&amp;"】"))</f>
        <v>【95.72】</v>
      </c>
      <c r="DI6" s="21">
        <f>IF(DI7="",NA(),DI7)</f>
        <v>10.69</v>
      </c>
      <c r="DJ6" s="21">
        <f t="shared" ref="DJ6:DR6" si="12">IF(DJ7="",NA(),DJ7)</f>
        <v>13.97</v>
      </c>
      <c r="DK6" s="21">
        <f t="shared" si="12"/>
        <v>16.95</v>
      </c>
      <c r="DL6" s="21">
        <f t="shared" si="12"/>
        <v>19.350000000000001</v>
      </c>
      <c r="DM6" s="21">
        <f t="shared" si="12"/>
        <v>20.75</v>
      </c>
      <c r="DN6" s="21">
        <f t="shared" si="12"/>
        <v>25.61</v>
      </c>
      <c r="DO6" s="21">
        <f t="shared" si="12"/>
        <v>26.13</v>
      </c>
      <c r="DP6" s="21">
        <f t="shared" si="12"/>
        <v>26.36</v>
      </c>
      <c r="DQ6" s="21">
        <f t="shared" si="12"/>
        <v>23.79</v>
      </c>
      <c r="DR6" s="21">
        <f t="shared" si="12"/>
        <v>25.66</v>
      </c>
      <c r="DS6" s="20" t="str">
        <f>IF(DS7="","",IF(DS7="-","【-】","【"&amp;SUBSTITUTE(TEXT(DS7,"#,##0.00"),"-","△")&amp;"】"))</f>
        <v>【38.17】</v>
      </c>
      <c r="DT6" s="21">
        <f>IF(DT7="",NA(),DT7)</f>
        <v>1.18</v>
      </c>
      <c r="DU6" s="21">
        <f t="shared" ref="DU6:EC6" si="13">IF(DU7="",NA(),DU7)</f>
        <v>1.45</v>
      </c>
      <c r="DV6" s="21">
        <f t="shared" si="13"/>
        <v>2.31</v>
      </c>
      <c r="DW6" s="21">
        <f t="shared" si="13"/>
        <v>3.2</v>
      </c>
      <c r="DX6" s="21">
        <f t="shared" si="13"/>
        <v>3.6</v>
      </c>
      <c r="DY6" s="21">
        <f t="shared" si="13"/>
        <v>1.07</v>
      </c>
      <c r="DZ6" s="21">
        <f t="shared" si="13"/>
        <v>1.03</v>
      </c>
      <c r="EA6" s="21">
        <f t="shared" si="13"/>
        <v>1.43</v>
      </c>
      <c r="EB6" s="21">
        <f t="shared" si="13"/>
        <v>1.22</v>
      </c>
      <c r="EC6" s="21">
        <f t="shared" si="13"/>
        <v>1.61</v>
      </c>
      <c r="ED6" s="20" t="str">
        <f>IF(ED7="","",IF(ED7="-","【-】","【"&amp;SUBSTITUTE(TEXT(ED7,"#,##0.00"),"-","△")&amp;"】"))</f>
        <v>【6.54】</v>
      </c>
      <c r="EE6" s="21">
        <f>IF(EE7="",NA(),EE7)</f>
        <v>0.1</v>
      </c>
      <c r="EF6" s="21">
        <f t="shared" ref="EF6:EN6" si="14">IF(EF7="",NA(),EF7)</f>
        <v>0.11</v>
      </c>
      <c r="EG6" s="21">
        <f t="shared" si="14"/>
        <v>0.22</v>
      </c>
      <c r="EH6" s="21">
        <f t="shared" si="14"/>
        <v>0.38</v>
      </c>
      <c r="EI6" s="21">
        <f t="shared" si="14"/>
        <v>0.1</v>
      </c>
      <c r="EJ6" s="21">
        <f t="shared" si="14"/>
        <v>0.13</v>
      </c>
      <c r="EK6" s="21">
        <f t="shared" si="14"/>
        <v>0.1</v>
      </c>
      <c r="EL6" s="21">
        <f t="shared" si="14"/>
        <v>0.09</v>
      </c>
      <c r="EM6" s="21">
        <f t="shared" si="14"/>
        <v>0.09</v>
      </c>
      <c r="EN6" s="21">
        <f t="shared" si="14"/>
        <v>0.17</v>
      </c>
      <c r="EO6" s="20" t="str">
        <f>IF(EO7="","",IF(EO7="-","【-】","【"&amp;SUBSTITUTE(TEXT(EO7,"#,##0.00"),"-","△")&amp;"】"))</f>
        <v>【0.24】</v>
      </c>
    </row>
    <row r="7" spans="1:148" s="22" customFormat="1" x14ac:dyDescent="0.15">
      <c r="A7" s="14"/>
      <c r="B7" s="23">
        <v>2021</v>
      </c>
      <c r="C7" s="23">
        <v>352080</v>
      </c>
      <c r="D7" s="23">
        <v>46</v>
      </c>
      <c r="E7" s="23">
        <v>17</v>
      </c>
      <c r="F7" s="23">
        <v>1</v>
      </c>
      <c r="G7" s="23">
        <v>0</v>
      </c>
      <c r="H7" s="23" t="s">
        <v>96</v>
      </c>
      <c r="I7" s="23" t="s">
        <v>97</v>
      </c>
      <c r="J7" s="23" t="s">
        <v>98</v>
      </c>
      <c r="K7" s="23" t="s">
        <v>99</v>
      </c>
      <c r="L7" s="23" t="s">
        <v>100</v>
      </c>
      <c r="M7" s="23" t="s">
        <v>101</v>
      </c>
      <c r="N7" s="24" t="s">
        <v>102</v>
      </c>
      <c r="O7" s="24">
        <v>66.64</v>
      </c>
      <c r="P7" s="24">
        <v>35.409999999999997</v>
      </c>
      <c r="Q7" s="24">
        <v>60.69</v>
      </c>
      <c r="R7" s="24">
        <v>3135</v>
      </c>
      <c r="S7" s="24">
        <v>130340</v>
      </c>
      <c r="T7" s="24">
        <v>873.72</v>
      </c>
      <c r="U7" s="24">
        <v>149.18</v>
      </c>
      <c r="V7" s="24">
        <v>45711</v>
      </c>
      <c r="W7" s="24">
        <v>14.7</v>
      </c>
      <c r="X7" s="24">
        <v>3109.59</v>
      </c>
      <c r="Y7" s="24">
        <v>100</v>
      </c>
      <c r="Z7" s="24">
        <v>100.01</v>
      </c>
      <c r="AA7" s="24">
        <v>100</v>
      </c>
      <c r="AB7" s="24">
        <v>100</v>
      </c>
      <c r="AC7" s="24">
        <v>99.98</v>
      </c>
      <c r="AD7" s="24">
        <v>108.03</v>
      </c>
      <c r="AE7" s="24">
        <v>106.9</v>
      </c>
      <c r="AF7" s="24">
        <v>106.99</v>
      </c>
      <c r="AG7" s="24">
        <v>107.85</v>
      </c>
      <c r="AH7" s="24">
        <v>108.04</v>
      </c>
      <c r="AI7" s="24">
        <v>107.02</v>
      </c>
      <c r="AJ7" s="24">
        <v>0</v>
      </c>
      <c r="AK7" s="24">
        <v>0</v>
      </c>
      <c r="AL7" s="24">
        <v>0</v>
      </c>
      <c r="AM7" s="24">
        <v>0</v>
      </c>
      <c r="AN7" s="24">
        <v>0</v>
      </c>
      <c r="AO7" s="24">
        <v>13.55</v>
      </c>
      <c r="AP7" s="24">
        <v>9.06</v>
      </c>
      <c r="AQ7" s="24">
        <v>7.42</v>
      </c>
      <c r="AR7" s="24">
        <v>4.72</v>
      </c>
      <c r="AS7" s="24">
        <v>4.49</v>
      </c>
      <c r="AT7" s="24">
        <v>3.09</v>
      </c>
      <c r="AU7" s="24">
        <v>54.53</v>
      </c>
      <c r="AV7" s="24">
        <v>50.82</v>
      </c>
      <c r="AW7" s="24">
        <v>50.25</v>
      </c>
      <c r="AX7" s="24">
        <v>55.89</v>
      </c>
      <c r="AY7" s="24">
        <v>49.37</v>
      </c>
      <c r="AZ7" s="24">
        <v>78.45</v>
      </c>
      <c r="BA7" s="24">
        <v>76.31</v>
      </c>
      <c r="BB7" s="24">
        <v>68.180000000000007</v>
      </c>
      <c r="BC7" s="24">
        <v>67.930000000000007</v>
      </c>
      <c r="BD7" s="24">
        <v>68.53</v>
      </c>
      <c r="BE7" s="24">
        <v>71.39</v>
      </c>
      <c r="BF7" s="24">
        <v>577.12</v>
      </c>
      <c r="BG7" s="24">
        <v>501.33</v>
      </c>
      <c r="BH7" s="24">
        <v>534.1</v>
      </c>
      <c r="BI7" s="24">
        <v>452.87</v>
      </c>
      <c r="BJ7" s="24">
        <v>420.1</v>
      </c>
      <c r="BK7" s="24">
        <v>799.41</v>
      </c>
      <c r="BL7" s="24">
        <v>820.36</v>
      </c>
      <c r="BM7" s="24">
        <v>847.44</v>
      </c>
      <c r="BN7" s="24">
        <v>857.88</v>
      </c>
      <c r="BO7" s="24">
        <v>825.1</v>
      </c>
      <c r="BP7" s="24">
        <v>669.11</v>
      </c>
      <c r="BQ7" s="24">
        <v>100</v>
      </c>
      <c r="BR7" s="24">
        <v>99.99</v>
      </c>
      <c r="BS7" s="24">
        <v>100.01</v>
      </c>
      <c r="BT7" s="24">
        <v>100.01</v>
      </c>
      <c r="BU7" s="24">
        <v>99.41</v>
      </c>
      <c r="BV7" s="24">
        <v>96.54</v>
      </c>
      <c r="BW7" s="24">
        <v>95.4</v>
      </c>
      <c r="BX7" s="24">
        <v>94.69</v>
      </c>
      <c r="BY7" s="24">
        <v>94.97</v>
      </c>
      <c r="BZ7" s="24">
        <v>97.07</v>
      </c>
      <c r="CA7" s="24">
        <v>99.73</v>
      </c>
      <c r="CB7" s="24">
        <v>158.82</v>
      </c>
      <c r="CC7" s="24">
        <v>159.19</v>
      </c>
      <c r="CD7" s="24">
        <v>162.35</v>
      </c>
      <c r="CE7" s="24">
        <v>161.54</v>
      </c>
      <c r="CF7" s="24">
        <v>163.22</v>
      </c>
      <c r="CG7" s="24">
        <v>162.81</v>
      </c>
      <c r="CH7" s="24">
        <v>163.19999999999999</v>
      </c>
      <c r="CI7" s="24">
        <v>159.78</v>
      </c>
      <c r="CJ7" s="24">
        <v>159.49</v>
      </c>
      <c r="CK7" s="24">
        <v>157.81</v>
      </c>
      <c r="CL7" s="24">
        <v>134.97999999999999</v>
      </c>
      <c r="CM7" s="24">
        <v>73.739999999999995</v>
      </c>
      <c r="CN7" s="24">
        <v>72.739999999999995</v>
      </c>
      <c r="CO7" s="24">
        <v>53.7</v>
      </c>
      <c r="CP7" s="24">
        <v>102.81</v>
      </c>
      <c r="CQ7" s="24">
        <v>94.47</v>
      </c>
      <c r="CR7" s="24">
        <v>64.959999999999994</v>
      </c>
      <c r="CS7" s="24">
        <v>65.040000000000006</v>
      </c>
      <c r="CT7" s="24">
        <v>68.31</v>
      </c>
      <c r="CU7" s="24">
        <v>65.28</v>
      </c>
      <c r="CV7" s="24">
        <v>64.92</v>
      </c>
      <c r="CW7" s="24">
        <v>59.99</v>
      </c>
      <c r="CX7" s="24">
        <v>91.22</v>
      </c>
      <c r="CY7" s="24">
        <v>91.72</v>
      </c>
      <c r="CZ7" s="24">
        <v>92.06</v>
      </c>
      <c r="DA7" s="24">
        <v>92.14</v>
      </c>
      <c r="DB7" s="24">
        <v>92.38</v>
      </c>
      <c r="DC7" s="24">
        <v>92.3</v>
      </c>
      <c r="DD7" s="24">
        <v>92.55</v>
      </c>
      <c r="DE7" s="24">
        <v>92.62</v>
      </c>
      <c r="DF7" s="24">
        <v>92.72</v>
      </c>
      <c r="DG7" s="24">
        <v>92.88</v>
      </c>
      <c r="DH7" s="24">
        <v>95.72</v>
      </c>
      <c r="DI7" s="24">
        <v>10.69</v>
      </c>
      <c r="DJ7" s="24">
        <v>13.97</v>
      </c>
      <c r="DK7" s="24">
        <v>16.95</v>
      </c>
      <c r="DL7" s="24">
        <v>19.350000000000001</v>
      </c>
      <c r="DM7" s="24">
        <v>20.75</v>
      </c>
      <c r="DN7" s="24">
        <v>25.61</v>
      </c>
      <c r="DO7" s="24">
        <v>26.13</v>
      </c>
      <c r="DP7" s="24">
        <v>26.36</v>
      </c>
      <c r="DQ7" s="24">
        <v>23.79</v>
      </c>
      <c r="DR7" s="24">
        <v>25.66</v>
      </c>
      <c r="DS7" s="24">
        <v>38.17</v>
      </c>
      <c r="DT7" s="24">
        <v>1.18</v>
      </c>
      <c r="DU7" s="24">
        <v>1.45</v>
      </c>
      <c r="DV7" s="24">
        <v>2.31</v>
      </c>
      <c r="DW7" s="24">
        <v>3.2</v>
      </c>
      <c r="DX7" s="24">
        <v>3.6</v>
      </c>
      <c r="DY7" s="24">
        <v>1.07</v>
      </c>
      <c r="DZ7" s="24">
        <v>1.03</v>
      </c>
      <c r="EA7" s="24">
        <v>1.43</v>
      </c>
      <c r="EB7" s="24">
        <v>1.22</v>
      </c>
      <c r="EC7" s="24">
        <v>1.61</v>
      </c>
      <c r="ED7" s="24">
        <v>6.54</v>
      </c>
      <c r="EE7" s="24">
        <v>0.1</v>
      </c>
      <c r="EF7" s="24">
        <v>0.11</v>
      </c>
      <c r="EG7" s="24">
        <v>0.22</v>
      </c>
      <c r="EH7" s="24">
        <v>0.38</v>
      </c>
      <c r="EI7" s="24">
        <v>0.1</v>
      </c>
      <c r="EJ7" s="24">
        <v>0.13</v>
      </c>
      <c r="EK7" s="24">
        <v>0.1</v>
      </c>
      <c r="EL7" s="24">
        <v>0.09</v>
      </c>
      <c r="EM7" s="24">
        <v>0.09</v>
      </c>
      <c r="EN7" s="24">
        <v>0.17</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甲斐野　敬一</cp:lastModifiedBy>
  <dcterms:created xsi:type="dcterms:W3CDTF">2023-01-12T23:34:13Z</dcterms:created>
  <dcterms:modified xsi:type="dcterms:W3CDTF">2023-02-02T04:25:19Z</dcterms:modified>
  <cp:category/>
</cp:coreProperties>
</file>