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3年度（平成28～02年度決算）\03 県提出\"/>
    </mc:Choice>
  </mc:AlternateContent>
  <workbookProtection workbookAlgorithmName="SHA-512" workbookHashValue="GHnosUd/zfd96KwLNWH1VKK8z88Y6nkU4q7D261rLFX464Q7sUCIAVzjU4Oy60UbXIbIUT9Q/OuLkOkw6NuM5Q==" workbookSaltValue="9EHRb6JRcvwLHlZ6wCj39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AD10" i="4"/>
  <c r="P10" i="4"/>
  <c r="I10" i="4"/>
  <c r="B10" i="4"/>
  <c r="AT8" i="4"/>
  <c r="AL8" i="4"/>
  <c r="W8" i="4"/>
  <c r="P8" i="4"/>
  <c r="I8" i="4"/>
  <c r="B6" i="4"/>
</calcChain>
</file>

<file path=xl/sharedStrings.xml><?xml version="1.0" encoding="utf-8"?>
<sst xmlns="http://schemas.openxmlformats.org/spreadsheetml/2006/main" count="307" uniqueCount="117">
  <si>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</si>
  <si>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</si>
  <si>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</si>
  <si>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</si>
  <si>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</si>
  <si>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</si>
  <si>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</si>
  <si>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</si>
  <si>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</si>
  <si>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</si>
  <si>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</si>
  <si>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</si>
  <si>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</si>
  <si>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</si>
  <si>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</si>
  <si>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</si>
  <si>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</si>
  <si>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</si>
  <si>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</si>
  <si>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</si>
  <si>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</si>
  <si>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</si>
  <si>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</si>
  <si>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</si>
  <si>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</si>
  <si>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</si>
  <si>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</si>
  <si>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</si>
  <si>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</si>
  <si>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</si>
  <si>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</si>
  <si>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</si>
  <si>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</si>
  <si>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</si>
  <si>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</si>
  <si>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</si>
  <si>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</si>
  <si>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</si>
  <si>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</si>
  <si>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</si>
  <si>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</si>
  <si>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</si>
  <si>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</si>
  <si>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</si>
  <si>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</si>
  <si>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</si>
  <si>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</si>
  <si>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</si>
  <si>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</si>
  <si>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</si>
  <si>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</si>
  <si>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</si>
  <si>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</si>
  <si>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</si>
  <si>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</si>
  <si>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</si>
  <si>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</si>
  <si>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</si>
  <si>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</si>
  <si>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</si>
  <si>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</si>
  <si>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</si>
  <si>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</si>
  <si>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</si>
  <si>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</si>
  <si>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</si>
  <si>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</si>
  <si>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</si>
  <si>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</si>
  <si>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</si>
  <si>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</si>
  <si>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</si>
  <si>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</si>
  <si>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</si>
  <si>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</si>
  <si>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</si>
  <si>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</si>
  <si>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</si>
  <si>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</si>
  <si>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</si>
  <si>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</si>
  <si>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</si>
  <si>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</si>
  <si>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</si>
  <si>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</si>
  <si>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</si>
  <si>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</si>
  <si>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</si>
  <si>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</si>
  <si>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</si>
  <si>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</si>
  <si>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</si>
  <si>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</si>
  <si>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</si>
  <si>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</si>
  <si>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</si>
  <si>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</si>
  <si>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</si>
  <si>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</si>
  <si>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</si>
  <si>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</si>
  <si>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</si>
  <si>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</si>
  <si>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</si>
  <si>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</si>
  <si>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</si>
  <si>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</si>
  <si>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</si>
  <si>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</si>
  <si>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</si>
  <si>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</si>
  <si>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</si>
  <si>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</si>
  <si>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</si>
  <si>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事業は平成13年度から開始され、耐用年数を超えた施設（合併浄化槽）及び管渠等はなく、当面、改築更新は予定していない。いずれは、老朽化への対応が必要となるが、その際には計画的、効率的に更新投資を行う必要がある。
　なお、有形固定資産減価償却率が類似団体と比較して低い数値となっているが、これは企業会計移行前に取得した資産について減価償却累計額が反映されていないことによるものであり、実際には施設の老朽化は徐々に進んでいる状況にある。</t>
    <phoneticPr fontId="4"/>
  </si>
  <si>
    <t>　本事業は、河川等の水質保全の必要性が高い地域において実施される事業であり、事業の性質上処理区域内人口は少なく、使用料収入は限定的であり、毎年度収入不足が生じているが、公共的利益という観点から、不足分を一般会計からの繰入金で補い事業運営を維持している。
　今後、人口減少や水需要減少といった社会環境の変化に伴い使用料収入の減が見込まれるため、事業の効率的な維持運営により一層の経費節減に努め、事業用施設を適切に維持管理していく。</t>
    <phoneticPr fontId="4"/>
  </si>
  <si>
    <t>　令和元年度から地方公営企業法の財務規定を適用している。
　経常収支比率は、前年度と比較して減少している。
　累積欠損金は生じておらず、累積欠損金比率は0％となっている。
　流動比率は、前年度と比較して増加しているが、類似団体と比較すると低水準である。
　企業債残高対事業規模比率は、0％となっており、類似団体と比較し低水準にある。
　経費回収率は、前年度と比較して減少し、汚水処理原価は、前年度と比較して増加しているが、これは、維持管理費が増となったことによるものである。
　施設利用率と水洗化率は、全国平均及び類似団体を上回り概ね良好な状態と言えるが、水洗化率については、さらなる向上に努める必要がある。</t>
    <rPh sb="38" eb="41">
      <t>ゼンネンド</t>
    </rPh>
    <rPh sb="42" eb="44">
      <t>ヒカク</t>
    </rPh>
    <rPh sb="46" eb="48">
      <t>ゲンショウ</t>
    </rPh>
    <rPh sb="93" eb="96">
      <t>ゼンネンド</t>
    </rPh>
    <rPh sb="101" eb="103">
      <t>ゾウカ</t>
    </rPh>
    <rPh sb="109" eb="111">
      <t>ルイジ</t>
    </rPh>
    <rPh sb="111" eb="113">
      <t>ダンタイ</t>
    </rPh>
    <rPh sb="114" eb="116">
      <t>ヒカク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</si>
</sst>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47-4598-B287-13075CEE7DF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347-4598-B287-13075CEE7DF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95.45</c:v>
                </c:pt>
                <c:pt idx="4">
                  <c:v>95.2</c:v>
                </c:pt>
              </c:numCache>
            </c:numRef>
          </c:val>
          <c:extLst>
            <c:ext xmlns:c16="http://schemas.microsoft.com/office/drawing/2014/chart" uri="{C3380CC4-5D6E-409C-BE32-E72D297353CC}">
              <c16:uniqueId val="{00000000-94BC-4B09-A6B7-AF6431F9D26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59.64</c:v>
                </c:pt>
                <c:pt idx="4">
                  <c:v>58.19</c:v>
                </c:pt>
              </c:numCache>
            </c:numRef>
          </c:val>
          <c:smooth val="0"/>
          <c:extLst>
            <c:ext xmlns:c16="http://schemas.microsoft.com/office/drawing/2014/chart" uri="{C3380CC4-5D6E-409C-BE32-E72D297353CC}">
              <c16:uniqueId val="{00000001-94BC-4B09-A6B7-AF6431F9D26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97.24</c:v>
                </c:pt>
                <c:pt idx="4">
                  <c:v>97.26</c:v>
                </c:pt>
              </c:numCache>
            </c:numRef>
          </c:val>
          <c:extLst>
            <c:ext xmlns:c16="http://schemas.microsoft.com/office/drawing/2014/chart" uri="{C3380CC4-5D6E-409C-BE32-E72D297353CC}">
              <c16:uniqueId val="{00000000-14B0-4EEE-B820-83CA24BFEA9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90.63</c:v>
                </c:pt>
                <c:pt idx="4">
                  <c:v>87.8</c:v>
                </c:pt>
              </c:numCache>
            </c:numRef>
          </c:val>
          <c:smooth val="0"/>
          <c:extLst>
            <c:ext xmlns:c16="http://schemas.microsoft.com/office/drawing/2014/chart" uri="{C3380CC4-5D6E-409C-BE32-E72D297353CC}">
              <c16:uniqueId val="{00000001-14B0-4EEE-B820-83CA24BFEA9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100.74</c:v>
                </c:pt>
                <c:pt idx="4">
                  <c:v>99.95</c:v>
                </c:pt>
              </c:numCache>
            </c:numRef>
          </c:val>
          <c:extLst>
            <c:ext xmlns:c16="http://schemas.microsoft.com/office/drawing/2014/chart" uri="{C3380CC4-5D6E-409C-BE32-E72D297353CC}">
              <c16:uniqueId val="{00000000-D04B-4ABF-8905-CF6D9BDE93C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96.05</c:v>
                </c:pt>
                <c:pt idx="4">
                  <c:v>99.03</c:v>
                </c:pt>
              </c:numCache>
            </c:numRef>
          </c:val>
          <c:smooth val="0"/>
          <c:extLst>
            <c:ext xmlns:c16="http://schemas.microsoft.com/office/drawing/2014/chart" uri="{C3380CC4-5D6E-409C-BE32-E72D297353CC}">
              <c16:uniqueId val="{00000001-D04B-4ABF-8905-CF6D9BDE93C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6.14</c:v>
                </c:pt>
                <c:pt idx="4">
                  <c:v>12.13</c:v>
                </c:pt>
              </c:numCache>
            </c:numRef>
          </c:val>
          <c:extLst>
            <c:ext xmlns:c16="http://schemas.microsoft.com/office/drawing/2014/chart" uri="{C3380CC4-5D6E-409C-BE32-E72D297353CC}">
              <c16:uniqueId val="{00000000-1C65-4B67-BEAA-74F1A4F78E2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23.76</c:v>
                </c:pt>
                <c:pt idx="4">
                  <c:v>15.74</c:v>
                </c:pt>
              </c:numCache>
            </c:numRef>
          </c:val>
          <c:smooth val="0"/>
          <c:extLst>
            <c:ext xmlns:c16="http://schemas.microsoft.com/office/drawing/2014/chart" uri="{C3380CC4-5D6E-409C-BE32-E72D297353CC}">
              <c16:uniqueId val="{00000001-1C65-4B67-BEAA-74F1A4F78E2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54-4586-BEC9-46C98A58286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654-4586-BEC9-46C98A58286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408-4AD5-BE58-520DE1FE6F4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123.82</c:v>
                </c:pt>
                <c:pt idx="4">
                  <c:v>74.239999999999995</c:v>
                </c:pt>
              </c:numCache>
            </c:numRef>
          </c:val>
          <c:smooth val="0"/>
          <c:extLst>
            <c:ext xmlns:c16="http://schemas.microsoft.com/office/drawing/2014/chart" uri="{C3380CC4-5D6E-409C-BE32-E72D297353CC}">
              <c16:uniqueId val="{00000001-5408-4AD5-BE58-520DE1FE6F4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81.430000000000007</c:v>
                </c:pt>
                <c:pt idx="4">
                  <c:v>84.99</c:v>
                </c:pt>
              </c:numCache>
            </c:numRef>
          </c:val>
          <c:extLst>
            <c:ext xmlns:c16="http://schemas.microsoft.com/office/drawing/2014/chart" uri="{C3380CC4-5D6E-409C-BE32-E72D297353CC}">
              <c16:uniqueId val="{00000000-A968-453E-B9F7-132DA08CA2B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89.72</c:v>
                </c:pt>
                <c:pt idx="4">
                  <c:v>100.47</c:v>
                </c:pt>
              </c:numCache>
            </c:numRef>
          </c:val>
          <c:smooth val="0"/>
          <c:extLst>
            <c:ext xmlns:c16="http://schemas.microsoft.com/office/drawing/2014/chart" uri="{C3380CC4-5D6E-409C-BE32-E72D297353CC}">
              <c16:uniqueId val="{00000001-A968-453E-B9F7-132DA08CA2B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0BD-424E-82BE-D8E56555AB2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270.57</c:v>
                </c:pt>
                <c:pt idx="4">
                  <c:v>294.27</c:v>
                </c:pt>
              </c:numCache>
            </c:numRef>
          </c:val>
          <c:smooth val="0"/>
          <c:extLst>
            <c:ext xmlns:c16="http://schemas.microsoft.com/office/drawing/2014/chart" uri="{C3380CC4-5D6E-409C-BE32-E72D297353CC}">
              <c16:uniqueId val="{00000001-B0BD-424E-82BE-D8E56555AB2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32.200000000000003</c:v>
                </c:pt>
                <c:pt idx="4">
                  <c:v>27.52</c:v>
                </c:pt>
              </c:numCache>
            </c:numRef>
          </c:val>
          <c:extLst>
            <c:ext xmlns:c16="http://schemas.microsoft.com/office/drawing/2014/chart" uri="{C3380CC4-5D6E-409C-BE32-E72D297353CC}">
              <c16:uniqueId val="{00000000-C589-42ED-868C-AA5447FC818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62.5</c:v>
                </c:pt>
                <c:pt idx="4">
                  <c:v>60.59</c:v>
                </c:pt>
              </c:numCache>
            </c:numRef>
          </c:val>
          <c:smooth val="0"/>
          <c:extLst>
            <c:ext xmlns:c16="http://schemas.microsoft.com/office/drawing/2014/chart" uri="{C3380CC4-5D6E-409C-BE32-E72D297353CC}">
              <c16:uniqueId val="{00000001-C589-42ED-868C-AA5447FC818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444.48</c:v>
                </c:pt>
                <c:pt idx="4">
                  <c:v>512.66999999999996</c:v>
                </c:pt>
              </c:numCache>
            </c:numRef>
          </c:val>
          <c:extLst>
            <c:ext xmlns:c16="http://schemas.microsoft.com/office/drawing/2014/chart" uri="{C3380CC4-5D6E-409C-BE32-E72D297353CC}">
              <c16:uniqueId val="{00000000-CA20-4D11-B166-0A53D928757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269.33</c:v>
                </c:pt>
                <c:pt idx="4">
                  <c:v>280.23</c:v>
                </c:pt>
              </c:numCache>
            </c:numRef>
          </c:val>
          <c:smooth val="0"/>
          <c:extLst>
            <c:ext xmlns:c16="http://schemas.microsoft.com/office/drawing/2014/chart" uri="{C3380CC4-5D6E-409C-BE32-E72D297353CC}">
              <c16:uniqueId val="{00000001-CA20-4D11-B166-0A53D928757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U25" zoomScaleNormal="100" workbookViewId="0">
      <selection activeCell="CD50" sqref="CD5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山口県　岩国市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非設置</v>
      </c>
      <c r="AE8" s="50"/>
      <c r="AF8" s="50"/>
      <c r="AG8" s="50"/>
      <c r="AH8" s="50"/>
      <c r="AI8" s="50"/>
      <c r="AJ8" s="50"/>
      <c r="AK8" s="3"/>
      <c r="AL8" s="51">
        <f>データ!S6</f>
        <v>132187</v>
      </c>
      <c r="AM8" s="51"/>
      <c r="AN8" s="51"/>
      <c r="AO8" s="51"/>
      <c r="AP8" s="51"/>
      <c r="AQ8" s="51"/>
      <c r="AR8" s="51"/>
      <c r="AS8" s="51"/>
      <c r="AT8" s="46">
        <f>データ!T6</f>
        <v>873.72</v>
      </c>
      <c r="AU8" s="46"/>
      <c r="AV8" s="46"/>
      <c r="AW8" s="46"/>
      <c r="AX8" s="46"/>
      <c r="AY8" s="46"/>
      <c r="AZ8" s="46"/>
      <c r="BA8" s="46"/>
      <c r="BB8" s="46">
        <f>データ!U6</f>
        <v>151.29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38.090000000000003</v>
      </c>
      <c r="J10" s="46"/>
      <c r="K10" s="46"/>
      <c r="L10" s="46"/>
      <c r="M10" s="46"/>
      <c r="N10" s="46"/>
      <c r="O10" s="46"/>
      <c r="P10" s="46">
        <f>データ!P6</f>
        <v>0.78</v>
      </c>
      <c r="Q10" s="46"/>
      <c r="R10" s="46"/>
      <c r="S10" s="46"/>
      <c r="T10" s="46"/>
      <c r="U10" s="46"/>
      <c r="V10" s="46"/>
      <c r="W10" s="46">
        <f>データ!Q6</f>
        <v>100</v>
      </c>
      <c r="X10" s="46"/>
      <c r="Y10" s="46"/>
      <c r="Z10" s="46"/>
      <c r="AA10" s="46"/>
      <c r="AB10" s="46"/>
      <c r="AC10" s="46"/>
      <c r="AD10" s="51">
        <f>データ!R6</f>
        <v>3135</v>
      </c>
      <c r="AE10" s="51"/>
      <c r="AF10" s="51"/>
      <c r="AG10" s="51"/>
      <c r="AH10" s="51"/>
      <c r="AI10" s="51"/>
      <c r="AJ10" s="51"/>
      <c r="AK10" s="2"/>
      <c r="AL10" s="51">
        <f>データ!V6</f>
        <v>1021</v>
      </c>
      <c r="AM10" s="51"/>
      <c r="AN10" s="51"/>
      <c r="AO10" s="51"/>
      <c r="AP10" s="51"/>
      <c r="AQ10" s="51"/>
      <c r="AR10" s="51"/>
      <c r="AS10" s="51"/>
      <c r="AT10" s="46">
        <f>データ!W6</f>
        <v>32.630000000000003</v>
      </c>
      <c r="AU10" s="46"/>
      <c r="AV10" s="46"/>
      <c r="AW10" s="46"/>
      <c r="AX10" s="46"/>
      <c r="AY10" s="46"/>
      <c r="AZ10" s="46"/>
      <c r="BA10" s="46"/>
      <c r="BB10" s="46">
        <f>データ!X6</f>
        <v>31.29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【98.17】</v>
      </c>
      <c r="F85" s="26" t="str">
        <f>データ!AT6</f>
        <v>【92.20】</v>
      </c>
      <c r="G85" s="26" t="str">
        <f>データ!BE6</f>
        <v>【106.38】</v>
      </c>
      <c r="H85" s="26" t="str">
        <f>データ!BP6</f>
        <v>【314.13】</v>
      </c>
      <c r="I85" s="26" t="str">
        <f>データ!CA6</f>
        <v>【58.42】</v>
      </c>
      <c r="J85" s="26" t="str">
        <f>データ!CL6</f>
        <v>【282.28】</v>
      </c>
      <c r="K85" s="26" t="str">
        <f>データ!CW6</f>
        <v>【57.83】</v>
      </c>
      <c r="L85" s="26" t="str">
        <f>データ!DH6</f>
        <v>【77.67】</v>
      </c>
      <c r="M85" s="26" t="str">
        <f>データ!DS6</f>
        <v>【15.64】</v>
      </c>
      <c r="N85" s="26" t="str">
        <f>データ!ED6</f>
        <v>【-】</v>
      </c>
      <c r="O85" s="26" t="str">
        <f>データ!EO6</f>
        <v>【-】</v>
      </c>
    </row>
  </sheetData>
  <sheetProtection algorithmName="SHA-512" hashValue="kkx43RiK5BJ31jWnNgrh/P9IhH49mxxf3wmOqOd0CWjKPv7voxFWFlSeBLyo8meuoqam5kworbXgNy+fm01gSQ==" saltValue="lY+Z1BnlpHwP+LIWi+K7a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352080</v>
      </c>
      <c r="D6" s="33">
        <f t="shared" si="3"/>
        <v>46</v>
      </c>
      <c r="E6" s="33">
        <f t="shared" si="3"/>
        <v>18</v>
      </c>
      <c r="F6" s="33">
        <f t="shared" si="3"/>
        <v>0</v>
      </c>
      <c r="G6" s="33">
        <f t="shared" si="3"/>
        <v>0</v>
      </c>
      <c r="H6" s="33" t="str">
        <f t="shared" si="3"/>
        <v>山口県　岩国市</v>
      </c>
      <c r="I6" s="33" t="str">
        <f t="shared" si="3"/>
        <v>法適用</v>
      </c>
      <c r="J6" s="33" t="str">
        <f t="shared" si="3"/>
        <v>下水道事業</v>
      </c>
      <c r="K6" s="33" t="str">
        <f t="shared" si="3"/>
        <v>特定地域生活排水処理</v>
      </c>
      <c r="L6" s="33" t="str">
        <f t="shared" si="3"/>
        <v>K2</v>
      </c>
      <c r="M6" s="33" t="str">
        <f t="shared" si="3"/>
        <v>非設置</v>
      </c>
      <c r="N6" s="34" t="str">
        <f t="shared" si="3"/>
        <v>-</v>
      </c>
      <c r="O6" s="34">
        <f t="shared" si="3"/>
        <v>38.090000000000003</v>
      </c>
      <c r="P6" s="34">
        <f t="shared" si="3"/>
        <v>0.78</v>
      </c>
      <c r="Q6" s="34">
        <f t="shared" si="3"/>
        <v>100</v>
      </c>
      <c r="R6" s="34">
        <f t="shared" si="3"/>
        <v>3135</v>
      </c>
      <c r="S6" s="34">
        <f t="shared" si="3"/>
        <v>132187</v>
      </c>
      <c r="T6" s="34">
        <f t="shared" si="3"/>
        <v>873.72</v>
      </c>
      <c r="U6" s="34">
        <f t="shared" si="3"/>
        <v>151.29</v>
      </c>
      <c r="V6" s="34">
        <f t="shared" si="3"/>
        <v>1021</v>
      </c>
      <c r="W6" s="34">
        <f t="shared" si="3"/>
        <v>32.630000000000003</v>
      </c>
      <c r="X6" s="34">
        <f t="shared" si="3"/>
        <v>31.29</v>
      </c>
      <c r="Y6" s="35" t="str">
        <f>IF(Y7="",NA(),Y7)</f>
        <v>-</v>
      </c>
      <c r="Z6" s="35" t="str">
        <f t="shared" ref="Z6:AH6" si="4">IF(Z7="",NA(),Z7)</f>
        <v>-</v>
      </c>
      <c r="AA6" s="35" t="str">
        <f t="shared" si="4"/>
        <v>-</v>
      </c>
      <c r="AB6" s="35">
        <f t="shared" si="4"/>
        <v>100.74</v>
      </c>
      <c r="AC6" s="35">
        <f t="shared" si="4"/>
        <v>99.95</v>
      </c>
      <c r="AD6" s="35" t="str">
        <f t="shared" si="4"/>
        <v>-</v>
      </c>
      <c r="AE6" s="35" t="str">
        <f t="shared" si="4"/>
        <v>-</v>
      </c>
      <c r="AF6" s="35" t="str">
        <f t="shared" si="4"/>
        <v>-</v>
      </c>
      <c r="AG6" s="35">
        <f t="shared" si="4"/>
        <v>96.05</v>
      </c>
      <c r="AH6" s="35">
        <f t="shared" si="4"/>
        <v>99.03</v>
      </c>
      <c r="AI6" s="34" t="str">
        <f>IF(AI7="","",IF(AI7="-","【-】","【"&amp;SUBSTITUTE(TEXT(AI7,"#,##0.00"),"-","△")&amp;"】"))</f>
        <v>【98.17】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123.82</v>
      </c>
      <c r="AS6" s="35">
        <f t="shared" si="5"/>
        <v>74.239999999999995</v>
      </c>
      <c r="AT6" s="34" t="str">
        <f>IF(AT7="","",IF(AT7="-","【-】","【"&amp;SUBSTITUTE(TEXT(AT7,"#,##0.00"),"-","△")&amp;"】"))</f>
        <v>【92.20】</v>
      </c>
      <c r="AU6" s="35" t="str">
        <f>IF(AU7="",NA(),AU7)</f>
        <v>-</v>
      </c>
      <c r="AV6" s="35" t="str">
        <f t="shared" ref="AV6:BD6" si="6">IF(AV7="",NA(),AV7)</f>
        <v>-</v>
      </c>
      <c r="AW6" s="35" t="str">
        <f t="shared" si="6"/>
        <v>-</v>
      </c>
      <c r="AX6" s="35">
        <f t="shared" si="6"/>
        <v>81.430000000000007</v>
      </c>
      <c r="AY6" s="35">
        <f t="shared" si="6"/>
        <v>84.99</v>
      </c>
      <c r="AZ6" s="35" t="str">
        <f t="shared" si="6"/>
        <v>-</v>
      </c>
      <c r="BA6" s="35" t="str">
        <f t="shared" si="6"/>
        <v>-</v>
      </c>
      <c r="BB6" s="35" t="str">
        <f t="shared" si="6"/>
        <v>-</v>
      </c>
      <c r="BC6" s="35">
        <f t="shared" si="6"/>
        <v>89.72</v>
      </c>
      <c r="BD6" s="35">
        <f t="shared" si="6"/>
        <v>100.47</v>
      </c>
      <c r="BE6" s="34" t="str">
        <f>IF(BE7="","",IF(BE7="-","【-】","【"&amp;SUBSTITUTE(TEXT(BE7,"#,##0.00"),"-","△")&amp;"】"))</f>
        <v>【106.38】</v>
      </c>
      <c r="BF6" s="35" t="str">
        <f>IF(BF7="",NA(),BF7)</f>
        <v>-</v>
      </c>
      <c r="BG6" s="35" t="str">
        <f t="shared" ref="BG6:BO6" si="7">IF(BG7="",NA(),BG7)</f>
        <v>-</v>
      </c>
      <c r="BH6" s="35" t="str">
        <f t="shared" si="7"/>
        <v>-</v>
      </c>
      <c r="BI6" s="34">
        <f t="shared" si="7"/>
        <v>0</v>
      </c>
      <c r="BJ6" s="34">
        <f t="shared" si="7"/>
        <v>0</v>
      </c>
      <c r="BK6" s="35" t="str">
        <f t="shared" si="7"/>
        <v>-</v>
      </c>
      <c r="BL6" s="35" t="str">
        <f t="shared" si="7"/>
        <v>-</v>
      </c>
      <c r="BM6" s="35" t="str">
        <f t="shared" si="7"/>
        <v>-</v>
      </c>
      <c r="BN6" s="35">
        <f t="shared" si="7"/>
        <v>270.57</v>
      </c>
      <c r="BO6" s="35">
        <f t="shared" si="7"/>
        <v>294.27</v>
      </c>
      <c r="BP6" s="34" t="str">
        <f>IF(BP7="","",IF(BP7="-","【-】","【"&amp;SUBSTITUTE(TEXT(BP7,"#,##0.00"),"-","△")&amp;"】"))</f>
        <v>【314.13】</v>
      </c>
      <c r="BQ6" s="35" t="str">
        <f>IF(BQ7="",NA(),BQ7)</f>
        <v>-</v>
      </c>
      <c r="BR6" s="35" t="str">
        <f t="shared" ref="BR6:BZ6" si="8">IF(BR7="",NA(),BR7)</f>
        <v>-</v>
      </c>
      <c r="BS6" s="35" t="str">
        <f t="shared" si="8"/>
        <v>-</v>
      </c>
      <c r="BT6" s="35">
        <f t="shared" si="8"/>
        <v>32.200000000000003</v>
      </c>
      <c r="BU6" s="35">
        <f t="shared" si="8"/>
        <v>27.52</v>
      </c>
      <c r="BV6" s="35" t="str">
        <f t="shared" si="8"/>
        <v>-</v>
      </c>
      <c r="BW6" s="35" t="str">
        <f t="shared" si="8"/>
        <v>-</v>
      </c>
      <c r="BX6" s="35" t="str">
        <f t="shared" si="8"/>
        <v>-</v>
      </c>
      <c r="BY6" s="35">
        <f t="shared" si="8"/>
        <v>62.5</v>
      </c>
      <c r="BZ6" s="35">
        <f t="shared" si="8"/>
        <v>60.59</v>
      </c>
      <c r="CA6" s="34" t="str">
        <f>IF(CA7="","",IF(CA7="-","【-】","【"&amp;SUBSTITUTE(TEXT(CA7,"#,##0.00"),"-","△")&amp;"】"))</f>
        <v>【58.42】</v>
      </c>
      <c r="CB6" s="35" t="str">
        <f>IF(CB7="",NA(),CB7)</f>
        <v>-</v>
      </c>
      <c r="CC6" s="35" t="str">
        <f t="shared" ref="CC6:CK6" si="9">IF(CC7="",NA(),CC7)</f>
        <v>-</v>
      </c>
      <c r="CD6" s="35" t="str">
        <f t="shared" si="9"/>
        <v>-</v>
      </c>
      <c r="CE6" s="35">
        <f t="shared" si="9"/>
        <v>444.48</v>
      </c>
      <c r="CF6" s="35">
        <f t="shared" si="9"/>
        <v>512.66999999999996</v>
      </c>
      <c r="CG6" s="35" t="str">
        <f t="shared" si="9"/>
        <v>-</v>
      </c>
      <c r="CH6" s="35" t="str">
        <f t="shared" si="9"/>
        <v>-</v>
      </c>
      <c r="CI6" s="35" t="str">
        <f t="shared" si="9"/>
        <v>-</v>
      </c>
      <c r="CJ6" s="35">
        <f t="shared" si="9"/>
        <v>269.33</v>
      </c>
      <c r="CK6" s="35">
        <f t="shared" si="9"/>
        <v>280.23</v>
      </c>
      <c r="CL6" s="34" t="str">
        <f>IF(CL7="","",IF(CL7="-","【-】","【"&amp;SUBSTITUTE(TEXT(CL7,"#,##0.00"),"-","△")&amp;"】"))</f>
        <v>【282.28】</v>
      </c>
      <c r="CM6" s="35" t="str">
        <f>IF(CM7="",NA(),CM7)</f>
        <v>-</v>
      </c>
      <c r="CN6" s="35" t="str">
        <f t="shared" ref="CN6:CV6" si="10">IF(CN7="",NA(),CN7)</f>
        <v>-</v>
      </c>
      <c r="CO6" s="35" t="str">
        <f t="shared" si="10"/>
        <v>-</v>
      </c>
      <c r="CP6" s="35">
        <f t="shared" si="10"/>
        <v>95.45</v>
      </c>
      <c r="CQ6" s="35">
        <f t="shared" si="10"/>
        <v>95.2</v>
      </c>
      <c r="CR6" s="35" t="str">
        <f t="shared" si="10"/>
        <v>-</v>
      </c>
      <c r="CS6" s="35" t="str">
        <f t="shared" si="10"/>
        <v>-</v>
      </c>
      <c r="CT6" s="35" t="str">
        <f t="shared" si="10"/>
        <v>-</v>
      </c>
      <c r="CU6" s="35">
        <f t="shared" si="10"/>
        <v>59.64</v>
      </c>
      <c r="CV6" s="35">
        <f t="shared" si="10"/>
        <v>58.19</v>
      </c>
      <c r="CW6" s="34" t="str">
        <f>IF(CW7="","",IF(CW7="-","【-】","【"&amp;SUBSTITUTE(TEXT(CW7,"#,##0.00"),"-","△")&amp;"】"))</f>
        <v>【57.83】</v>
      </c>
      <c r="CX6" s="35" t="str">
        <f>IF(CX7="",NA(),CX7)</f>
        <v>-</v>
      </c>
      <c r="CY6" s="35" t="str">
        <f t="shared" ref="CY6:DG6" si="11">IF(CY7="",NA(),CY7)</f>
        <v>-</v>
      </c>
      <c r="CZ6" s="35" t="str">
        <f t="shared" si="11"/>
        <v>-</v>
      </c>
      <c r="DA6" s="35">
        <f t="shared" si="11"/>
        <v>97.24</v>
      </c>
      <c r="DB6" s="35">
        <f t="shared" si="11"/>
        <v>97.26</v>
      </c>
      <c r="DC6" s="35" t="str">
        <f t="shared" si="11"/>
        <v>-</v>
      </c>
      <c r="DD6" s="35" t="str">
        <f t="shared" si="11"/>
        <v>-</v>
      </c>
      <c r="DE6" s="35" t="str">
        <f t="shared" si="11"/>
        <v>-</v>
      </c>
      <c r="DF6" s="35">
        <f t="shared" si="11"/>
        <v>90.63</v>
      </c>
      <c r="DG6" s="35">
        <f t="shared" si="11"/>
        <v>87.8</v>
      </c>
      <c r="DH6" s="34" t="str">
        <f>IF(DH7="","",IF(DH7="-","【-】","【"&amp;SUBSTITUTE(TEXT(DH7,"#,##0.00"),"-","△")&amp;"】"))</f>
        <v>【77.67】</v>
      </c>
      <c r="DI6" s="35" t="str">
        <f>IF(DI7="",NA(),DI7)</f>
        <v>-</v>
      </c>
      <c r="DJ6" s="35" t="str">
        <f t="shared" ref="DJ6:DR6" si="12">IF(DJ7="",NA(),DJ7)</f>
        <v>-</v>
      </c>
      <c r="DK6" s="35" t="str">
        <f t="shared" si="12"/>
        <v>-</v>
      </c>
      <c r="DL6" s="35">
        <f t="shared" si="12"/>
        <v>6.14</v>
      </c>
      <c r="DM6" s="35">
        <f t="shared" si="12"/>
        <v>12.13</v>
      </c>
      <c r="DN6" s="35" t="str">
        <f t="shared" si="12"/>
        <v>-</v>
      </c>
      <c r="DO6" s="35" t="str">
        <f t="shared" si="12"/>
        <v>-</v>
      </c>
      <c r="DP6" s="35" t="str">
        <f t="shared" si="12"/>
        <v>-</v>
      </c>
      <c r="DQ6" s="35">
        <f t="shared" si="12"/>
        <v>23.76</v>
      </c>
      <c r="DR6" s="35">
        <f t="shared" si="12"/>
        <v>15.74</v>
      </c>
      <c r="DS6" s="34" t="str">
        <f>IF(DS7="","",IF(DS7="-","【-】","【"&amp;SUBSTITUTE(TEXT(DS7,"#,##0.00"),"-","△")&amp;"】"))</f>
        <v>【15.64】</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2020</v>
      </c>
      <c r="C7" s="37">
        <v>352080</v>
      </c>
      <c r="D7" s="37">
        <v>46</v>
      </c>
      <c r="E7" s="37">
        <v>18</v>
      </c>
      <c r="F7" s="37">
        <v>0</v>
      </c>
      <c r="G7" s="37">
        <v>0</v>
      </c>
      <c r="H7" s="37" t="s">
        <v>96</v>
      </c>
      <c r="I7" s="37" t="s">
        <v>97</v>
      </c>
      <c r="J7" s="37" t="s">
        <v>98</v>
      </c>
      <c r="K7" s="37" t="s">
        <v>99</v>
      </c>
      <c r="L7" s="37" t="s">
        <v>100</v>
      </c>
      <c r="M7" s="37" t="s">
        <v>101</v>
      </c>
      <c r="N7" s="38" t="s">
        <v>102</v>
      </c>
      <c r="O7" s="38">
        <v>38.090000000000003</v>
      </c>
      <c r="P7" s="38">
        <v>0.78</v>
      </c>
      <c r="Q7" s="38">
        <v>100</v>
      </c>
      <c r="R7" s="38">
        <v>3135</v>
      </c>
      <c r="S7" s="38">
        <v>132187</v>
      </c>
      <c r="T7" s="38">
        <v>873.72</v>
      </c>
      <c r="U7" s="38">
        <v>151.29</v>
      </c>
      <c r="V7" s="38">
        <v>1021</v>
      </c>
      <c r="W7" s="38">
        <v>32.630000000000003</v>
      </c>
      <c r="X7" s="38">
        <v>31.29</v>
      </c>
      <c r="Y7" s="38" t="s">
        <v>102</v>
      </c>
      <c r="Z7" s="38" t="s">
        <v>102</v>
      </c>
      <c r="AA7" s="38" t="s">
        <v>102</v>
      </c>
      <c r="AB7" s="38">
        <v>100.74</v>
      </c>
      <c r="AC7" s="38">
        <v>99.95</v>
      </c>
      <c r="AD7" s="38" t="s">
        <v>102</v>
      </c>
      <c r="AE7" s="38" t="s">
        <v>102</v>
      </c>
      <c r="AF7" s="38" t="s">
        <v>102</v>
      </c>
      <c r="AG7" s="38">
        <v>96.05</v>
      </c>
      <c r="AH7" s="38">
        <v>99.03</v>
      </c>
      <c r="AI7" s="38">
        <v>98.17</v>
      </c>
      <c r="AJ7" s="38" t="s">
        <v>102</v>
      </c>
      <c r="AK7" s="38" t="s">
        <v>102</v>
      </c>
      <c r="AL7" s="38" t="s">
        <v>102</v>
      </c>
      <c r="AM7" s="38">
        <v>0</v>
      </c>
      <c r="AN7" s="38">
        <v>0</v>
      </c>
      <c r="AO7" s="38" t="s">
        <v>102</v>
      </c>
      <c r="AP7" s="38" t="s">
        <v>102</v>
      </c>
      <c r="AQ7" s="38" t="s">
        <v>102</v>
      </c>
      <c r="AR7" s="38">
        <v>123.82</v>
      </c>
      <c r="AS7" s="38">
        <v>74.239999999999995</v>
      </c>
      <c r="AT7" s="38">
        <v>92.2</v>
      </c>
      <c r="AU7" s="38" t="s">
        <v>102</v>
      </c>
      <c r="AV7" s="38" t="s">
        <v>102</v>
      </c>
      <c r="AW7" s="38" t="s">
        <v>102</v>
      </c>
      <c r="AX7" s="38">
        <v>81.430000000000007</v>
      </c>
      <c r="AY7" s="38">
        <v>84.99</v>
      </c>
      <c r="AZ7" s="38" t="s">
        <v>102</v>
      </c>
      <c r="BA7" s="38" t="s">
        <v>102</v>
      </c>
      <c r="BB7" s="38" t="s">
        <v>102</v>
      </c>
      <c r="BC7" s="38">
        <v>89.72</v>
      </c>
      <c r="BD7" s="38">
        <v>100.47</v>
      </c>
      <c r="BE7" s="38">
        <v>106.38</v>
      </c>
      <c r="BF7" s="38" t="s">
        <v>102</v>
      </c>
      <c r="BG7" s="38" t="s">
        <v>102</v>
      </c>
      <c r="BH7" s="38" t="s">
        <v>102</v>
      </c>
      <c r="BI7" s="38">
        <v>0</v>
      </c>
      <c r="BJ7" s="38">
        <v>0</v>
      </c>
      <c r="BK7" s="38" t="s">
        <v>102</v>
      </c>
      <c r="BL7" s="38" t="s">
        <v>102</v>
      </c>
      <c r="BM7" s="38" t="s">
        <v>102</v>
      </c>
      <c r="BN7" s="38">
        <v>270.57</v>
      </c>
      <c r="BO7" s="38">
        <v>294.27</v>
      </c>
      <c r="BP7" s="38">
        <v>314.13</v>
      </c>
      <c r="BQ7" s="38" t="s">
        <v>102</v>
      </c>
      <c r="BR7" s="38" t="s">
        <v>102</v>
      </c>
      <c r="BS7" s="38" t="s">
        <v>102</v>
      </c>
      <c r="BT7" s="38">
        <v>32.200000000000003</v>
      </c>
      <c r="BU7" s="38">
        <v>27.52</v>
      </c>
      <c r="BV7" s="38" t="s">
        <v>102</v>
      </c>
      <c r="BW7" s="38" t="s">
        <v>102</v>
      </c>
      <c r="BX7" s="38" t="s">
        <v>102</v>
      </c>
      <c r="BY7" s="38">
        <v>62.5</v>
      </c>
      <c r="BZ7" s="38">
        <v>60.59</v>
      </c>
      <c r="CA7" s="38">
        <v>58.42</v>
      </c>
      <c r="CB7" s="38" t="s">
        <v>102</v>
      </c>
      <c r="CC7" s="38" t="s">
        <v>102</v>
      </c>
      <c r="CD7" s="38" t="s">
        <v>102</v>
      </c>
      <c r="CE7" s="38">
        <v>444.48</v>
      </c>
      <c r="CF7" s="38">
        <v>512.66999999999996</v>
      </c>
      <c r="CG7" s="38" t="s">
        <v>102</v>
      </c>
      <c r="CH7" s="38" t="s">
        <v>102</v>
      </c>
      <c r="CI7" s="38" t="s">
        <v>102</v>
      </c>
      <c r="CJ7" s="38">
        <v>269.33</v>
      </c>
      <c r="CK7" s="38">
        <v>280.23</v>
      </c>
      <c r="CL7" s="38">
        <v>282.27999999999997</v>
      </c>
      <c r="CM7" s="38" t="s">
        <v>102</v>
      </c>
      <c r="CN7" s="38" t="s">
        <v>102</v>
      </c>
      <c r="CO7" s="38" t="s">
        <v>102</v>
      </c>
      <c r="CP7" s="38">
        <v>95.45</v>
      </c>
      <c r="CQ7" s="38">
        <v>95.2</v>
      </c>
      <c r="CR7" s="38" t="s">
        <v>102</v>
      </c>
      <c r="CS7" s="38" t="s">
        <v>102</v>
      </c>
      <c r="CT7" s="38" t="s">
        <v>102</v>
      </c>
      <c r="CU7" s="38">
        <v>59.64</v>
      </c>
      <c r="CV7" s="38">
        <v>58.19</v>
      </c>
      <c r="CW7" s="38">
        <v>57.83</v>
      </c>
      <c r="CX7" s="38" t="s">
        <v>102</v>
      </c>
      <c r="CY7" s="38" t="s">
        <v>102</v>
      </c>
      <c r="CZ7" s="38" t="s">
        <v>102</v>
      </c>
      <c r="DA7" s="38">
        <v>97.24</v>
      </c>
      <c r="DB7" s="38">
        <v>97.26</v>
      </c>
      <c r="DC7" s="38" t="s">
        <v>102</v>
      </c>
      <c r="DD7" s="38" t="s">
        <v>102</v>
      </c>
      <c r="DE7" s="38" t="s">
        <v>102</v>
      </c>
      <c r="DF7" s="38">
        <v>90.63</v>
      </c>
      <c r="DG7" s="38">
        <v>87.8</v>
      </c>
      <c r="DH7" s="38">
        <v>77.67</v>
      </c>
      <c r="DI7" s="38" t="s">
        <v>102</v>
      </c>
      <c r="DJ7" s="38" t="s">
        <v>102</v>
      </c>
      <c r="DK7" s="38" t="s">
        <v>102</v>
      </c>
      <c r="DL7" s="38">
        <v>6.14</v>
      </c>
      <c r="DM7" s="38">
        <v>12.13</v>
      </c>
      <c r="DN7" s="38" t="s">
        <v>102</v>
      </c>
      <c r="DO7" s="38" t="s">
        <v>102</v>
      </c>
      <c r="DP7" s="38" t="s">
        <v>102</v>
      </c>
      <c r="DQ7" s="38">
        <v>23.76</v>
      </c>
      <c r="DR7" s="38">
        <v>15.74</v>
      </c>
      <c r="DS7" s="38">
        <v>15.64</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武智　篤史</cp:lastModifiedBy>
  <dcterms:created xsi:type="dcterms:W3CDTF">2021-12-03T07:39:55Z</dcterms:created>
  <dcterms:modified xsi:type="dcterms:W3CDTF">2022-01-31T02:14:21Z</dcterms:modified>
  <cp:category/>
</cp:coreProperties>
</file>