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50kkvyNLqH7fHFB4MpLoxgLePjYGgt8JSsh19jvF4iqwZKqns8t/FgkDGPburXZJkFopgMNCpzeOSrE6QWHFwQ==" workbookSaltValue="UQWxqG0p2m/T+Qr2cq1u2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<sst xmlns="http://schemas.openxmlformats.org/spreadsheetml/2006/main" count="279" uniqueCount="123">
  <si>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</si>
  <si>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</si>
  <si>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</si>
  <si>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</si>
  <si>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</si>
  <si>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</si>
  <si>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</si>
  <si>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</si>
  <si>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</si>
  <si>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</si>
  <si>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</si>
  <si>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</si>
  <si>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</si>
  <si>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</si>
  <si>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</si>
  <si>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</si>
  <si>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</si>
  <si>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</si>
  <si>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</si>
  <si>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</si>
  <si>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</si>
  <si>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</si>
  <si>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</si>
  <si>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</si>
  <si>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</si>
  <si>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</si>
  <si>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</si>
  <si>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</si>
  <si>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</si>
  <si>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</si>
  <si>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</si>
  <si>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</si>
  <si>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</si>
  <si>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</si>
  <si>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</si>
  <si>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</si>
  <si>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</si>
  <si>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</si>
  <si>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</si>
  <si>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</si>
  <si>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</si>
  <si>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</si>
  <si>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</si>
  <si>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</si>
  <si>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</si>
  <si>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</si>
  <si>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</si>
  <si>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</si>
  <si>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</si>
  <si>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</si>
  <si>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</si>
  <si>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</si>
  <si>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</si>
  <si>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</si>
  <si>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</si>
  <si>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</si>
  <si>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</si>
  <si>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</si>
  <si>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</si>
  <si>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</si>
  <si>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</si>
  <si>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</si>
  <si>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</si>
  <si>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</si>
  <si>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</si>
  <si>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</si>
  <si>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</si>
  <si>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</si>
  <si>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</si>
  <si>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</si>
  <si>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</si>
  <si>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</si>
  <si>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</si>
  <si>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</si>
  <si>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</si>
  <si>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</si>
  <si>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</si>
  <si>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</si>
  <si>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</si>
  <si>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</si>
  <si>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</si>
  <si>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</si>
  <si>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</si>
  <si>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</si>
  <si>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</si>
  <si>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</si>
  <si>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</si>
  <si>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</si>
  <si>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</si>
  <si>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</si>
  <si>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</si>
  <si>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</si>
  <si>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</si>
  <si>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</si>
  <si>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</si>
  <si>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</si>
  <si>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</si>
  <si>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</si>
  <si>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</si>
  <si>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</si>
  <si>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</si>
  <si>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</si>
  <si>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</si>
  <si>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</si>
  <si>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</si>
  <si>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</si>
  <si>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</si>
  <si>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</si>
  <si>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</si>
  <si>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</si>
  <si>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</si>
  <si>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</si>
  <si>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</si>
  <si>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</si>
  <si>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</si>
  <si>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</si>
  <si>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</si>
  <si>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</si>
  <si>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</si>
  <si>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</si>
  <si>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管渠改善率について、この５年間の更新等の実績はなく、供用開始からの経過年数が16年であることから、改築が必要となるほど管渠は老朽化していない状況である。
　なお、有形固定資産減価償却率が類似団体と比較して低い数値となっているが、これは企業会計移行前に取得した資産について減価償却累計額が反映されていないことによるものであり、実際には経過年数相応の老朽化は進んでいる状況にある。</t>
    <phoneticPr fontId="4"/>
  </si>
  <si>
    <t>　広瀬処理区において実施される当市の特定環境保全公共下水道事業は、すでに整備が完了しており、今後の人口減少等を考えると、有収水量増加による使用料の増収は見込めない状況となっている。
　こうした状況の中、本事業においては、公共下水道事業と合わせての事業運営の中で、継続的に経費節減に取り組むとともに、施設の老朽化に対応するため、ストックマネジメント計画策定により、効率的に施設の長寿命化を図っていく必要がある。</t>
    <rPh sb="156" eb="158">
      <t>タイオウ</t>
    </rPh>
    <rPh sb="173" eb="175">
      <t>ケイカク</t>
    </rPh>
    <rPh sb="175" eb="177">
      <t>サクテイ</t>
    </rPh>
    <rPh sb="181" eb="183">
      <t>コウリツ</t>
    </rPh>
    <rPh sb="183" eb="184">
      <t>テキ</t>
    </rPh>
    <rPh sb="185" eb="187">
      <t>シセツ</t>
    </rPh>
    <phoneticPr fontId="4"/>
  </si>
  <si>
    <r>
      <t xml:space="preserve">　経常収支比率は、前年度と同水準となっている。
　流動比率は、現金預金の減により前年度と比較して低下しており、類似団体と比較しても低水準となっている。但し、１年以内に償還する建設企業債を除いた流動負債の額は流動資産の額を下回っており、支払能力に問題が生じている状況ではない。
</t>
    </r>
    <r>
      <rPr>
        <sz val="11"/>
        <color rgb="FFFF0000"/>
        <rFont val="ＭＳ ゴシック"/>
        <family val="3"/>
        <charset val="128"/>
      </rPr>
      <t>　</t>
    </r>
    <r>
      <rPr>
        <sz val="11"/>
        <rFont val="ＭＳ ゴシック"/>
        <family val="3"/>
        <charset val="128"/>
      </rPr>
      <t>企業債残高対事業規模比率は、前年度と同様、企業債残高と一般会計負担額が同額であるため０パーセントとなっている。
　経費回収率は、前年度と</t>
    </r>
    <r>
      <rPr>
        <sz val="11"/>
        <color theme="1"/>
        <rFont val="ＭＳ ゴシック"/>
        <family val="3"/>
        <charset val="128"/>
      </rPr>
      <t>比較して上昇し、汚水処理原価は、前年度と比較して減少しているが、これは、維持管理費が減となったことによるものである。両数値ともに類似団体の水準に達していない状況であり、今後も継続的に経費節減に取り組んでいく必要がある。
　施設利用率は、前年度と比較して低下ており、人口減に伴う処理人口の減少により、今後も低下傾向で推移するものと見られる。
　水洗化率は、当処理区は整備が完了しており、今後もほぼ同数値で推移するものと考えられる。</t>
    </r>
    <rPh sb="36" eb="37">
      <t>ゲン</t>
    </rPh>
    <rPh sb="48" eb="50">
      <t>テイカ</t>
    </rPh>
    <rPh sb="157" eb="159">
      <t>ドウヨウ</t>
    </rPh>
    <rPh sb="160" eb="162">
      <t>キギョウ</t>
    </rPh>
    <rPh sb="166" eb="168">
      <t>イッパン</t>
    </rPh>
    <rPh sb="168" eb="170">
      <t>カイケイ</t>
    </rPh>
    <rPh sb="170" eb="172">
      <t>フタン</t>
    </rPh>
    <rPh sb="172" eb="173">
      <t>ガク</t>
    </rPh>
    <rPh sb="174" eb="176">
      <t>ドウガク</t>
    </rPh>
    <rPh sb="231" eb="233">
      <t>ゲンショウ</t>
    </rPh>
    <rPh sb="243" eb="245">
      <t>イジ</t>
    </rPh>
    <rPh sb="245" eb="247">
      <t>カンリ</t>
    </rPh>
    <rPh sb="247" eb="248">
      <t>ヒ</t>
    </rPh>
    <rPh sb="249" eb="250">
      <t>ゲン</t>
    </rPh>
    <rPh sb="265" eb="266">
      <t>リョウ</t>
    </rPh>
    <rPh sb="266" eb="268">
      <t>スウチ</t>
    </rPh>
    <rPh sb="271" eb="273">
      <t>ルイジ</t>
    </rPh>
    <rPh sb="273" eb="275">
      <t>ダンタイ</t>
    </rPh>
    <rPh sb="276" eb="278">
      <t>スイジュン</t>
    </rPh>
    <rPh sb="279" eb="280">
      <t>タッ</t>
    </rPh>
    <rPh sb="285" eb="287">
      <t>ジョウキョウ</t>
    </rPh>
    <rPh sb="291" eb="293">
      <t>コンゴ</t>
    </rPh>
    <rPh sb="294" eb="297">
      <t>ケイゾクテキ</t>
    </rPh>
    <rPh sb="298" eb="300">
      <t>ケイヒ</t>
    </rPh>
    <rPh sb="300" eb="302">
      <t>セツゲン</t>
    </rPh>
    <rPh sb="303" eb="304">
      <t>ト</t>
    </rPh>
    <rPh sb="305" eb="306">
      <t>ク</t>
    </rPh>
    <rPh sb="310" eb="312">
      <t>ヒツヨウ</t>
    </rPh>
    <rPh sb="333" eb="335">
      <t>テイカ</t>
    </rPh>
    <rPh sb="359" eb="361">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</si>
</sst>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730-4B06-B643-A655853BF690}"/>
            </c:ext>
          </c:extLst>
        </c:ser>
        <c:dLbls>
          <c:showLegendKey val="0"/>
          <c:showVal val="0"/>
          <c:showCatName val="0"/>
          <c:showSerName val="0"/>
          <c:showPercent val="0"/>
          <c:showBubbleSize val="0"/>
        </c:dLbls>
        <c:gapWidth val="150"/>
        <c:axId val="109587456"/>
        <c:axId val="10958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0.26</c:v>
                </c:pt>
                <c:pt idx="3">
                  <c:v>0.09</c:v>
                </c:pt>
                <c:pt idx="4">
                  <c:v>0.09</c:v>
                </c:pt>
              </c:numCache>
            </c:numRef>
          </c:val>
          <c:smooth val="0"/>
          <c:extLst xmlns:c16r2="http://schemas.microsoft.com/office/drawing/2015/06/chart">
            <c:ext xmlns:c16="http://schemas.microsoft.com/office/drawing/2014/chart" uri="{C3380CC4-5D6E-409C-BE32-E72D297353CC}">
              <c16:uniqueId val="{00000001-5730-4B06-B643-A655853BF690}"/>
            </c:ext>
          </c:extLst>
        </c:ser>
        <c:dLbls>
          <c:showLegendKey val="0"/>
          <c:showVal val="0"/>
          <c:showCatName val="0"/>
          <c:showSerName val="0"/>
          <c:showPercent val="0"/>
          <c:showBubbleSize val="0"/>
        </c:dLbls>
        <c:marker val="1"/>
        <c:smooth val="0"/>
        <c:axId val="109587456"/>
        <c:axId val="109589632"/>
      </c:lineChart>
      <c:dateAx>
        <c:axId val="109587456"/>
        <c:scaling>
          <c:orientation val="minMax"/>
        </c:scaling>
        <c:delete val="1"/>
        <c:axPos val="b"/>
        <c:numFmt formatCode="ge" sourceLinked="1"/>
        <c:majorTickMark val="none"/>
        <c:minorTickMark val="none"/>
        <c:tickLblPos val="none"/>
        <c:crossAx val="109589632"/>
        <c:crosses val="autoZero"/>
        <c:auto val="1"/>
        <c:lblOffset val="100"/>
        <c:baseTimeUnit val="years"/>
      </c:dateAx>
      <c:valAx>
        <c:axId val="10958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47.9</c:v>
                </c:pt>
                <c:pt idx="3">
                  <c:v>47.2</c:v>
                </c:pt>
                <c:pt idx="4">
                  <c:v>45.4</c:v>
                </c:pt>
              </c:numCache>
            </c:numRef>
          </c:val>
          <c:extLst xmlns:c16r2="http://schemas.microsoft.com/office/drawing/2015/06/chart">
            <c:ext xmlns:c16="http://schemas.microsoft.com/office/drawing/2014/chart" uri="{C3380CC4-5D6E-409C-BE32-E72D297353CC}">
              <c16:uniqueId val="{00000000-1E72-4DBE-8BE9-B98F26A854E7}"/>
            </c:ext>
          </c:extLst>
        </c:ser>
        <c:dLbls>
          <c:showLegendKey val="0"/>
          <c:showVal val="0"/>
          <c:showCatName val="0"/>
          <c:showSerName val="0"/>
          <c:showPercent val="0"/>
          <c:showBubbleSize val="0"/>
        </c:dLbls>
        <c:gapWidth val="150"/>
        <c:axId val="118010624"/>
        <c:axId val="11801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36.65</c:v>
                </c:pt>
                <c:pt idx="3">
                  <c:v>42.9</c:v>
                </c:pt>
                <c:pt idx="4">
                  <c:v>43.36</c:v>
                </c:pt>
              </c:numCache>
            </c:numRef>
          </c:val>
          <c:smooth val="0"/>
          <c:extLst xmlns:c16r2="http://schemas.microsoft.com/office/drawing/2015/06/chart">
            <c:ext xmlns:c16="http://schemas.microsoft.com/office/drawing/2014/chart" uri="{C3380CC4-5D6E-409C-BE32-E72D297353CC}">
              <c16:uniqueId val="{00000001-1E72-4DBE-8BE9-B98F26A854E7}"/>
            </c:ext>
          </c:extLst>
        </c:ser>
        <c:dLbls>
          <c:showLegendKey val="0"/>
          <c:showVal val="0"/>
          <c:showCatName val="0"/>
          <c:showSerName val="0"/>
          <c:showPercent val="0"/>
          <c:showBubbleSize val="0"/>
        </c:dLbls>
        <c:marker val="1"/>
        <c:smooth val="0"/>
        <c:axId val="118010624"/>
        <c:axId val="118012544"/>
      </c:lineChart>
      <c:dateAx>
        <c:axId val="118010624"/>
        <c:scaling>
          <c:orientation val="minMax"/>
        </c:scaling>
        <c:delete val="1"/>
        <c:axPos val="b"/>
        <c:numFmt formatCode="ge" sourceLinked="1"/>
        <c:majorTickMark val="none"/>
        <c:minorTickMark val="none"/>
        <c:tickLblPos val="none"/>
        <c:crossAx val="118012544"/>
        <c:crosses val="autoZero"/>
        <c:auto val="1"/>
        <c:lblOffset val="100"/>
        <c:baseTimeUnit val="years"/>
      </c:dateAx>
      <c:valAx>
        <c:axId val="1180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88.68</c:v>
                </c:pt>
                <c:pt idx="3">
                  <c:v>89.78</c:v>
                </c:pt>
                <c:pt idx="4">
                  <c:v>90.62</c:v>
                </c:pt>
              </c:numCache>
            </c:numRef>
          </c:val>
          <c:extLst xmlns:c16r2="http://schemas.microsoft.com/office/drawing/2015/06/chart">
            <c:ext xmlns:c16="http://schemas.microsoft.com/office/drawing/2014/chart" uri="{C3380CC4-5D6E-409C-BE32-E72D297353CC}">
              <c16:uniqueId val="{00000000-FB00-4942-855E-F9B0E1C5134A}"/>
            </c:ext>
          </c:extLst>
        </c:ser>
        <c:dLbls>
          <c:showLegendKey val="0"/>
          <c:showVal val="0"/>
          <c:showCatName val="0"/>
          <c:showSerName val="0"/>
          <c:showPercent val="0"/>
          <c:showBubbleSize val="0"/>
        </c:dLbls>
        <c:gapWidth val="150"/>
        <c:axId val="118074368"/>
        <c:axId val="11807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68.83</c:v>
                </c:pt>
                <c:pt idx="3">
                  <c:v>83.5</c:v>
                </c:pt>
                <c:pt idx="4">
                  <c:v>83.06</c:v>
                </c:pt>
              </c:numCache>
            </c:numRef>
          </c:val>
          <c:smooth val="0"/>
          <c:extLst xmlns:c16r2="http://schemas.microsoft.com/office/drawing/2015/06/chart">
            <c:ext xmlns:c16="http://schemas.microsoft.com/office/drawing/2014/chart" uri="{C3380CC4-5D6E-409C-BE32-E72D297353CC}">
              <c16:uniqueId val="{00000001-FB00-4942-855E-F9B0E1C5134A}"/>
            </c:ext>
          </c:extLst>
        </c:ser>
        <c:dLbls>
          <c:showLegendKey val="0"/>
          <c:showVal val="0"/>
          <c:showCatName val="0"/>
          <c:showSerName val="0"/>
          <c:showPercent val="0"/>
          <c:showBubbleSize val="0"/>
        </c:dLbls>
        <c:marker val="1"/>
        <c:smooth val="0"/>
        <c:axId val="118074368"/>
        <c:axId val="118076544"/>
      </c:lineChart>
      <c:dateAx>
        <c:axId val="118074368"/>
        <c:scaling>
          <c:orientation val="minMax"/>
        </c:scaling>
        <c:delete val="1"/>
        <c:axPos val="b"/>
        <c:numFmt formatCode="ge" sourceLinked="1"/>
        <c:majorTickMark val="none"/>
        <c:minorTickMark val="none"/>
        <c:tickLblPos val="none"/>
        <c:crossAx val="118076544"/>
        <c:crosses val="autoZero"/>
        <c:auto val="1"/>
        <c:lblOffset val="100"/>
        <c:baseTimeUnit val="years"/>
      </c:dateAx>
      <c:valAx>
        <c:axId val="11807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100.1</c:v>
                </c:pt>
                <c:pt idx="3">
                  <c:v>100</c:v>
                </c:pt>
                <c:pt idx="4">
                  <c:v>100</c:v>
                </c:pt>
              </c:numCache>
            </c:numRef>
          </c:val>
          <c:extLst xmlns:c16r2="http://schemas.microsoft.com/office/drawing/2015/06/chart">
            <c:ext xmlns:c16="http://schemas.microsoft.com/office/drawing/2014/chart" uri="{C3380CC4-5D6E-409C-BE32-E72D297353CC}">
              <c16:uniqueId val="{00000000-0F43-411D-BD68-1F25CDF9B977}"/>
            </c:ext>
          </c:extLst>
        </c:ser>
        <c:dLbls>
          <c:showLegendKey val="0"/>
          <c:showVal val="0"/>
          <c:showCatName val="0"/>
          <c:showSerName val="0"/>
          <c:showPercent val="0"/>
          <c:showBubbleSize val="0"/>
        </c:dLbls>
        <c:gapWidth val="150"/>
        <c:axId val="109624704"/>
        <c:axId val="10963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98.32</c:v>
                </c:pt>
                <c:pt idx="3">
                  <c:v>100.85</c:v>
                </c:pt>
                <c:pt idx="4">
                  <c:v>102.13</c:v>
                </c:pt>
              </c:numCache>
            </c:numRef>
          </c:val>
          <c:smooth val="0"/>
          <c:extLst xmlns:c16r2="http://schemas.microsoft.com/office/drawing/2015/06/chart">
            <c:ext xmlns:c16="http://schemas.microsoft.com/office/drawing/2014/chart" uri="{C3380CC4-5D6E-409C-BE32-E72D297353CC}">
              <c16:uniqueId val="{00000001-0F43-411D-BD68-1F25CDF9B977}"/>
            </c:ext>
          </c:extLst>
        </c:ser>
        <c:dLbls>
          <c:showLegendKey val="0"/>
          <c:showVal val="0"/>
          <c:showCatName val="0"/>
          <c:showSerName val="0"/>
          <c:showPercent val="0"/>
          <c:showBubbleSize val="0"/>
        </c:dLbls>
        <c:marker val="1"/>
        <c:smooth val="0"/>
        <c:axId val="109624704"/>
        <c:axId val="109630976"/>
      </c:lineChart>
      <c:dateAx>
        <c:axId val="109624704"/>
        <c:scaling>
          <c:orientation val="minMax"/>
        </c:scaling>
        <c:delete val="1"/>
        <c:axPos val="b"/>
        <c:numFmt formatCode="ge" sourceLinked="1"/>
        <c:majorTickMark val="none"/>
        <c:minorTickMark val="none"/>
        <c:tickLblPos val="none"/>
        <c:crossAx val="109630976"/>
        <c:crosses val="autoZero"/>
        <c:auto val="1"/>
        <c:lblOffset val="100"/>
        <c:baseTimeUnit val="years"/>
      </c:dateAx>
      <c:valAx>
        <c:axId val="1096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4.9000000000000004</c:v>
                </c:pt>
                <c:pt idx="3">
                  <c:v>9.8000000000000007</c:v>
                </c:pt>
                <c:pt idx="4">
                  <c:v>14.32</c:v>
                </c:pt>
              </c:numCache>
            </c:numRef>
          </c:val>
          <c:extLst xmlns:c16r2="http://schemas.microsoft.com/office/drawing/2015/06/chart">
            <c:ext xmlns:c16="http://schemas.microsoft.com/office/drawing/2014/chart" uri="{C3380CC4-5D6E-409C-BE32-E72D297353CC}">
              <c16:uniqueId val="{00000000-2C0A-4B3C-889D-DD31CC65E222}"/>
            </c:ext>
          </c:extLst>
        </c:ser>
        <c:dLbls>
          <c:showLegendKey val="0"/>
          <c:showVal val="0"/>
          <c:showCatName val="0"/>
          <c:showSerName val="0"/>
          <c:showPercent val="0"/>
          <c:showBubbleSize val="0"/>
        </c:dLbls>
        <c:gapWidth val="150"/>
        <c:axId val="110997504"/>
        <c:axId val="11099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17.72</c:v>
                </c:pt>
                <c:pt idx="3">
                  <c:v>22.77</c:v>
                </c:pt>
                <c:pt idx="4">
                  <c:v>23.93</c:v>
                </c:pt>
              </c:numCache>
            </c:numRef>
          </c:val>
          <c:smooth val="0"/>
          <c:extLst xmlns:c16r2="http://schemas.microsoft.com/office/drawing/2015/06/chart">
            <c:ext xmlns:c16="http://schemas.microsoft.com/office/drawing/2014/chart" uri="{C3380CC4-5D6E-409C-BE32-E72D297353CC}">
              <c16:uniqueId val="{00000001-2C0A-4B3C-889D-DD31CC65E222}"/>
            </c:ext>
          </c:extLst>
        </c:ser>
        <c:dLbls>
          <c:showLegendKey val="0"/>
          <c:showVal val="0"/>
          <c:showCatName val="0"/>
          <c:showSerName val="0"/>
          <c:showPercent val="0"/>
          <c:showBubbleSize val="0"/>
        </c:dLbls>
        <c:marker val="1"/>
        <c:smooth val="0"/>
        <c:axId val="110997504"/>
        <c:axId val="110999424"/>
      </c:lineChart>
      <c:dateAx>
        <c:axId val="110997504"/>
        <c:scaling>
          <c:orientation val="minMax"/>
        </c:scaling>
        <c:delete val="1"/>
        <c:axPos val="b"/>
        <c:numFmt formatCode="ge" sourceLinked="1"/>
        <c:majorTickMark val="none"/>
        <c:minorTickMark val="none"/>
        <c:tickLblPos val="none"/>
        <c:crossAx val="110999424"/>
        <c:crosses val="autoZero"/>
        <c:auto val="1"/>
        <c:lblOffset val="100"/>
        <c:baseTimeUnit val="years"/>
      </c:dateAx>
      <c:valAx>
        <c:axId val="11099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9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E62-415E-B568-747DCAE70C5C}"/>
            </c:ext>
          </c:extLst>
        </c:ser>
        <c:dLbls>
          <c:showLegendKey val="0"/>
          <c:showVal val="0"/>
          <c:showCatName val="0"/>
          <c:showSerName val="0"/>
          <c:showPercent val="0"/>
          <c:showBubbleSize val="0"/>
        </c:dLbls>
        <c:gapWidth val="150"/>
        <c:axId val="116801920"/>
        <c:axId val="11680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5E62-415E-B568-747DCAE70C5C}"/>
            </c:ext>
          </c:extLst>
        </c:ser>
        <c:dLbls>
          <c:showLegendKey val="0"/>
          <c:showVal val="0"/>
          <c:showCatName val="0"/>
          <c:showSerName val="0"/>
          <c:showPercent val="0"/>
          <c:showBubbleSize val="0"/>
        </c:dLbls>
        <c:marker val="1"/>
        <c:smooth val="0"/>
        <c:axId val="116801920"/>
        <c:axId val="116803840"/>
      </c:lineChart>
      <c:dateAx>
        <c:axId val="116801920"/>
        <c:scaling>
          <c:orientation val="minMax"/>
        </c:scaling>
        <c:delete val="1"/>
        <c:axPos val="b"/>
        <c:numFmt formatCode="ge" sourceLinked="1"/>
        <c:majorTickMark val="none"/>
        <c:minorTickMark val="none"/>
        <c:tickLblPos val="none"/>
        <c:crossAx val="116803840"/>
        <c:crosses val="autoZero"/>
        <c:auto val="1"/>
        <c:lblOffset val="100"/>
        <c:baseTimeUnit val="years"/>
      </c:dateAx>
      <c:valAx>
        <c:axId val="1168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80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827-401F-9BE5-03DF4C79A484}"/>
            </c:ext>
          </c:extLst>
        </c:ser>
        <c:dLbls>
          <c:showLegendKey val="0"/>
          <c:showVal val="0"/>
          <c:showCatName val="0"/>
          <c:showSerName val="0"/>
          <c:showPercent val="0"/>
          <c:showBubbleSize val="0"/>
        </c:dLbls>
        <c:gapWidth val="150"/>
        <c:axId val="117901952"/>
        <c:axId val="1179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201.29</c:v>
                </c:pt>
                <c:pt idx="3">
                  <c:v>110.77</c:v>
                </c:pt>
                <c:pt idx="4">
                  <c:v>109.51</c:v>
                </c:pt>
              </c:numCache>
            </c:numRef>
          </c:val>
          <c:smooth val="0"/>
          <c:extLst xmlns:c16r2="http://schemas.microsoft.com/office/drawing/2015/06/chart">
            <c:ext xmlns:c16="http://schemas.microsoft.com/office/drawing/2014/chart" uri="{C3380CC4-5D6E-409C-BE32-E72D297353CC}">
              <c16:uniqueId val="{00000001-3827-401F-9BE5-03DF4C79A484}"/>
            </c:ext>
          </c:extLst>
        </c:ser>
        <c:dLbls>
          <c:showLegendKey val="0"/>
          <c:showVal val="0"/>
          <c:showCatName val="0"/>
          <c:showSerName val="0"/>
          <c:showPercent val="0"/>
          <c:showBubbleSize val="0"/>
        </c:dLbls>
        <c:marker val="1"/>
        <c:smooth val="0"/>
        <c:axId val="117901952"/>
        <c:axId val="117904128"/>
      </c:lineChart>
      <c:dateAx>
        <c:axId val="117901952"/>
        <c:scaling>
          <c:orientation val="minMax"/>
        </c:scaling>
        <c:delete val="1"/>
        <c:axPos val="b"/>
        <c:numFmt formatCode="ge" sourceLinked="1"/>
        <c:majorTickMark val="none"/>
        <c:minorTickMark val="none"/>
        <c:tickLblPos val="none"/>
        <c:crossAx val="117904128"/>
        <c:crosses val="autoZero"/>
        <c:auto val="1"/>
        <c:lblOffset val="100"/>
        <c:baseTimeUnit val="years"/>
      </c:dateAx>
      <c:valAx>
        <c:axId val="1179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20.73</c:v>
                </c:pt>
                <c:pt idx="3">
                  <c:v>31.48</c:v>
                </c:pt>
                <c:pt idx="4">
                  <c:v>23.52</c:v>
                </c:pt>
              </c:numCache>
            </c:numRef>
          </c:val>
          <c:extLst xmlns:c16r2="http://schemas.microsoft.com/office/drawing/2015/06/chart">
            <c:ext xmlns:c16="http://schemas.microsoft.com/office/drawing/2014/chart" uri="{C3380CC4-5D6E-409C-BE32-E72D297353CC}">
              <c16:uniqueId val="{00000000-FB1C-4C48-AF00-4B1016EADEC6}"/>
            </c:ext>
          </c:extLst>
        </c:ser>
        <c:dLbls>
          <c:showLegendKey val="0"/>
          <c:showVal val="0"/>
          <c:showCatName val="0"/>
          <c:showSerName val="0"/>
          <c:showPercent val="0"/>
          <c:showBubbleSize val="0"/>
        </c:dLbls>
        <c:gapWidth val="150"/>
        <c:axId val="117923200"/>
        <c:axId val="11792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81.19</c:v>
                </c:pt>
                <c:pt idx="3">
                  <c:v>46.78</c:v>
                </c:pt>
                <c:pt idx="4">
                  <c:v>47.44</c:v>
                </c:pt>
              </c:numCache>
            </c:numRef>
          </c:val>
          <c:smooth val="0"/>
          <c:extLst xmlns:c16r2="http://schemas.microsoft.com/office/drawing/2015/06/chart">
            <c:ext xmlns:c16="http://schemas.microsoft.com/office/drawing/2014/chart" uri="{C3380CC4-5D6E-409C-BE32-E72D297353CC}">
              <c16:uniqueId val="{00000001-FB1C-4C48-AF00-4B1016EADEC6}"/>
            </c:ext>
          </c:extLst>
        </c:ser>
        <c:dLbls>
          <c:showLegendKey val="0"/>
          <c:showVal val="0"/>
          <c:showCatName val="0"/>
          <c:showSerName val="0"/>
          <c:showPercent val="0"/>
          <c:showBubbleSize val="0"/>
        </c:dLbls>
        <c:marker val="1"/>
        <c:smooth val="0"/>
        <c:axId val="117923200"/>
        <c:axId val="117925376"/>
      </c:lineChart>
      <c:dateAx>
        <c:axId val="117923200"/>
        <c:scaling>
          <c:orientation val="minMax"/>
        </c:scaling>
        <c:delete val="1"/>
        <c:axPos val="b"/>
        <c:numFmt formatCode="ge" sourceLinked="1"/>
        <c:majorTickMark val="none"/>
        <c:minorTickMark val="none"/>
        <c:tickLblPos val="none"/>
        <c:crossAx val="117925376"/>
        <c:crosses val="autoZero"/>
        <c:auto val="1"/>
        <c:lblOffset val="100"/>
        <c:baseTimeUnit val="years"/>
      </c:dateAx>
      <c:valAx>
        <c:axId val="1179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967.48</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C7C-4A6B-987C-313CC6C92B83}"/>
            </c:ext>
          </c:extLst>
        </c:ser>
        <c:dLbls>
          <c:showLegendKey val="0"/>
          <c:showVal val="0"/>
          <c:showCatName val="0"/>
          <c:showSerName val="0"/>
          <c:showPercent val="0"/>
          <c:showBubbleSize val="0"/>
        </c:dLbls>
        <c:gapWidth val="150"/>
        <c:axId val="118243328"/>
        <c:axId val="11824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1673.47</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AC7C-4A6B-987C-313CC6C92B83}"/>
            </c:ext>
          </c:extLst>
        </c:ser>
        <c:dLbls>
          <c:showLegendKey val="0"/>
          <c:showVal val="0"/>
          <c:showCatName val="0"/>
          <c:showSerName val="0"/>
          <c:showPercent val="0"/>
          <c:showBubbleSize val="0"/>
        </c:dLbls>
        <c:marker val="1"/>
        <c:smooth val="0"/>
        <c:axId val="118243328"/>
        <c:axId val="118245248"/>
      </c:lineChart>
      <c:dateAx>
        <c:axId val="118243328"/>
        <c:scaling>
          <c:orientation val="minMax"/>
        </c:scaling>
        <c:delete val="1"/>
        <c:axPos val="b"/>
        <c:numFmt formatCode="ge" sourceLinked="1"/>
        <c:majorTickMark val="none"/>
        <c:minorTickMark val="none"/>
        <c:tickLblPos val="none"/>
        <c:crossAx val="118245248"/>
        <c:crosses val="autoZero"/>
        <c:auto val="1"/>
        <c:lblOffset val="100"/>
        <c:baseTimeUnit val="years"/>
      </c:dateAx>
      <c:valAx>
        <c:axId val="11824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4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49.9</c:v>
                </c:pt>
                <c:pt idx="3">
                  <c:v>67.16</c:v>
                </c:pt>
                <c:pt idx="4">
                  <c:v>69.459999999999994</c:v>
                </c:pt>
              </c:numCache>
            </c:numRef>
          </c:val>
          <c:extLst xmlns:c16r2="http://schemas.microsoft.com/office/drawing/2015/06/chart">
            <c:ext xmlns:c16="http://schemas.microsoft.com/office/drawing/2014/chart" uri="{C3380CC4-5D6E-409C-BE32-E72D297353CC}">
              <c16:uniqueId val="{00000000-9F5B-4652-87CA-9070D641328C}"/>
            </c:ext>
          </c:extLst>
        </c:ser>
        <c:dLbls>
          <c:showLegendKey val="0"/>
          <c:showVal val="0"/>
          <c:showCatName val="0"/>
          <c:showSerName val="0"/>
          <c:showPercent val="0"/>
          <c:showBubbleSize val="0"/>
        </c:dLbls>
        <c:gapWidth val="150"/>
        <c:axId val="118280576"/>
        <c:axId val="11828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49.22</c:v>
                </c:pt>
                <c:pt idx="3">
                  <c:v>69.87</c:v>
                </c:pt>
                <c:pt idx="4">
                  <c:v>74.3</c:v>
                </c:pt>
              </c:numCache>
            </c:numRef>
          </c:val>
          <c:smooth val="0"/>
          <c:extLst xmlns:c16r2="http://schemas.microsoft.com/office/drawing/2015/06/chart">
            <c:ext xmlns:c16="http://schemas.microsoft.com/office/drawing/2014/chart" uri="{C3380CC4-5D6E-409C-BE32-E72D297353CC}">
              <c16:uniqueId val="{00000001-9F5B-4652-87CA-9070D641328C}"/>
            </c:ext>
          </c:extLst>
        </c:ser>
        <c:dLbls>
          <c:showLegendKey val="0"/>
          <c:showVal val="0"/>
          <c:showCatName val="0"/>
          <c:showSerName val="0"/>
          <c:showPercent val="0"/>
          <c:showBubbleSize val="0"/>
        </c:dLbls>
        <c:marker val="1"/>
        <c:smooth val="0"/>
        <c:axId val="118280576"/>
        <c:axId val="118282496"/>
      </c:lineChart>
      <c:dateAx>
        <c:axId val="118280576"/>
        <c:scaling>
          <c:orientation val="minMax"/>
        </c:scaling>
        <c:delete val="1"/>
        <c:axPos val="b"/>
        <c:numFmt formatCode="ge" sourceLinked="1"/>
        <c:majorTickMark val="none"/>
        <c:minorTickMark val="none"/>
        <c:tickLblPos val="none"/>
        <c:crossAx val="118282496"/>
        <c:crosses val="autoZero"/>
        <c:auto val="1"/>
        <c:lblOffset val="100"/>
        <c:baseTimeUnit val="years"/>
      </c:dateAx>
      <c:valAx>
        <c:axId val="11828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332.38</c:v>
                </c:pt>
                <c:pt idx="3">
                  <c:v>241.98</c:v>
                </c:pt>
                <c:pt idx="4">
                  <c:v>233.47</c:v>
                </c:pt>
              </c:numCache>
            </c:numRef>
          </c:val>
          <c:extLst xmlns:c16r2="http://schemas.microsoft.com/office/drawing/2015/06/chart">
            <c:ext xmlns:c16="http://schemas.microsoft.com/office/drawing/2014/chart" uri="{C3380CC4-5D6E-409C-BE32-E72D297353CC}">
              <c16:uniqueId val="{00000000-F807-43CD-B04A-EFDD42BAB56C}"/>
            </c:ext>
          </c:extLst>
        </c:ser>
        <c:dLbls>
          <c:showLegendKey val="0"/>
          <c:showVal val="0"/>
          <c:showCatName val="0"/>
          <c:showSerName val="0"/>
          <c:showPercent val="0"/>
          <c:showBubbleSize val="0"/>
        </c:dLbls>
        <c:gapWidth val="150"/>
        <c:axId val="117989760"/>
        <c:axId val="11799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332.02</c:v>
                </c:pt>
                <c:pt idx="3">
                  <c:v>234.96</c:v>
                </c:pt>
                <c:pt idx="4">
                  <c:v>221.81</c:v>
                </c:pt>
              </c:numCache>
            </c:numRef>
          </c:val>
          <c:smooth val="0"/>
          <c:extLst xmlns:c16r2="http://schemas.microsoft.com/office/drawing/2015/06/chart">
            <c:ext xmlns:c16="http://schemas.microsoft.com/office/drawing/2014/chart" uri="{C3380CC4-5D6E-409C-BE32-E72D297353CC}">
              <c16:uniqueId val="{00000001-F807-43CD-B04A-EFDD42BAB56C}"/>
            </c:ext>
          </c:extLst>
        </c:ser>
        <c:dLbls>
          <c:showLegendKey val="0"/>
          <c:showVal val="0"/>
          <c:showCatName val="0"/>
          <c:showSerName val="0"/>
          <c:showPercent val="0"/>
          <c:showBubbleSize val="0"/>
        </c:dLbls>
        <c:marker val="1"/>
        <c:smooth val="0"/>
        <c:axId val="117989760"/>
        <c:axId val="117991680"/>
      </c:lineChart>
      <c:dateAx>
        <c:axId val="117989760"/>
        <c:scaling>
          <c:orientation val="minMax"/>
        </c:scaling>
        <c:delete val="1"/>
        <c:axPos val="b"/>
        <c:numFmt formatCode="ge" sourceLinked="1"/>
        <c:majorTickMark val="none"/>
        <c:minorTickMark val="none"/>
        <c:tickLblPos val="none"/>
        <c:crossAx val="117991680"/>
        <c:crosses val="autoZero"/>
        <c:auto val="1"/>
        <c:lblOffset val="100"/>
        <c:baseTimeUnit val="years"/>
      </c:dateAx>
      <c:valAx>
        <c:axId val="11799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8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山口県　岩国市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136748</v>
      </c>
      <c r="AM8" s="50"/>
      <c r="AN8" s="50"/>
      <c r="AO8" s="50"/>
      <c r="AP8" s="50"/>
      <c r="AQ8" s="50"/>
      <c r="AR8" s="50"/>
      <c r="AS8" s="50"/>
      <c r="AT8" s="45">
        <f>データ!T6</f>
        <v>873.72</v>
      </c>
      <c r="AU8" s="45"/>
      <c r="AV8" s="45"/>
      <c r="AW8" s="45"/>
      <c r="AX8" s="45"/>
      <c r="AY8" s="45"/>
      <c r="AZ8" s="45"/>
      <c r="BA8" s="45"/>
      <c r="BB8" s="45">
        <f>データ!U6</f>
        <v>156.51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70.06</v>
      </c>
      <c r="J10" s="45"/>
      <c r="K10" s="45"/>
      <c r="L10" s="45"/>
      <c r="M10" s="45"/>
      <c r="N10" s="45"/>
      <c r="O10" s="45"/>
      <c r="P10" s="45">
        <f>データ!P6</f>
        <v>1.01</v>
      </c>
      <c r="Q10" s="45"/>
      <c r="R10" s="45"/>
      <c r="S10" s="45"/>
      <c r="T10" s="45"/>
      <c r="U10" s="45"/>
      <c r="V10" s="45"/>
      <c r="W10" s="45">
        <f>データ!Q6</f>
        <v>103.87</v>
      </c>
      <c r="X10" s="45"/>
      <c r="Y10" s="45"/>
      <c r="Z10" s="45"/>
      <c r="AA10" s="45"/>
      <c r="AB10" s="45"/>
      <c r="AC10" s="45"/>
      <c r="AD10" s="50">
        <f>データ!R6</f>
        <v>3078</v>
      </c>
      <c r="AE10" s="50"/>
      <c r="AF10" s="50"/>
      <c r="AG10" s="50"/>
      <c r="AH10" s="50"/>
      <c r="AI10" s="50"/>
      <c r="AJ10" s="50"/>
      <c r="AK10" s="2"/>
      <c r="AL10" s="50">
        <f>データ!V6</f>
        <v>1365</v>
      </c>
      <c r="AM10" s="50"/>
      <c r="AN10" s="50"/>
      <c r="AO10" s="50"/>
      <c r="AP10" s="50"/>
      <c r="AQ10" s="50"/>
      <c r="AR10" s="50"/>
      <c r="AS10" s="50"/>
      <c r="AT10" s="45">
        <f>データ!W6</f>
        <v>0.85</v>
      </c>
      <c r="AU10" s="45"/>
      <c r="AV10" s="45"/>
      <c r="AW10" s="45"/>
      <c r="AX10" s="45"/>
      <c r="AY10" s="45"/>
      <c r="AZ10" s="45"/>
      <c r="BA10" s="45"/>
      <c r="BB10" s="45">
        <f>データ!X6</f>
        <v>1605.88</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9Q+4Ap5ezMWTV5/kA542eUDwjzkFshlgLDiPpHL67grPJPldCSO8QB/Vrleu5OyzgE9sWVzWtJgKYkcXarb1Zw==" saltValue="VR4iPlfNAPaL2jgCwwLBj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352080</v>
      </c>
      <c r="D6" s="33">
        <f t="shared" si="3"/>
        <v>46</v>
      </c>
      <c r="E6" s="33">
        <f t="shared" si="3"/>
        <v>17</v>
      </c>
      <c r="F6" s="33">
        <f t="shared" si="3"/>
        <v>4</v>
      </c>
      <c r="G6" s="33">
        <f t="shared" si="3"/>
        <v>0</v>
      </c>
      <c r="H6" s="33" t="str">
        <f t="shared" si="3"/>
        <v>山口県　岩国市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70.06</v>
      </c>
      <c r="P6" s="34">
        <f t="shared" si="3"/>
        <v>1.01</v>
      </c>
      <c r="Q6" s="34">
        <f t="shared" si="3"/>
        <v>103.87</v>
      </c>
      <c r="R6" s="34">
        <f t="shared" si="3"/>
        <v>3078</v>
      </c>
      <c r="S6" s="34">
        <f t="shared" si="3"/>
        <v>136748</v>
      </c>
      <c r="T6" s="34">
        <f t="shared" si="3"/>
        <v>873.72</v>
      </c>
      <c r="U6" s="34">
        <f t="shared" si="3"/>
        <v>156.51</v>
      </c>
      <c r="V6" s="34">
        <f t="shared" si="3"/>
        <v>1365</v>
      </c>
      <c r="W6" s="34">
        <f t="shared" si="3"/>
        <v>0.85</v>
      </c>
      <c r="X6" s="34">
        <f t="shared" si="3"/>
        <v>1605.88</v>
      </c>
      <c r="Y6" s="35" t="str">
        <f>IF(Y7="",NA(),Y7)</f>
        <v>-</v>
      </c>
      <c r="Z6" s="35" t="str">
        <f t="shared" ref="Z6:AH6" si="4">IF(Z7="",NA(),Z7)</f>
        <v>-</v>
      </c>
      <c r="AA6" s="35">
        <f t="shared" si="4"/>
        <v>100.1</v>
      </c>
      <c r="AB6" s="35">
        <f t="shared" si="4"/>
        <v>100</v>
      </c>
      <c r="AC6" s="35">
        <f t="shared" si="4"/>
        <v>100</v>
      </c>
      <c r="AD6" s="35" t="str">
        <f t="shared" si="4"/>
        <v>-</v>
      </c>
      <c r="AE6" s="35" t="str">
        <f t="shared" si="4"/>
        <v>-</v>
      </c>
      <c r="AF6" s="35">
        <f t="shared" si="4"/>
        <v>98.32</v>
      </c>
      <c r="AG6" s="35">
        <f t="shared" si="4"/>
        <v>100.85</v>
      </c>
      <c r="AH6" s="35">
        <f t="shared" si="4"/>
        <v>102.13</v>
      </c>
      <c r="AI6" s="34" t="str">
        <f>IF(AI7="","",IF(AI7="-","【-】","【"&amp;SUBSTITUTE(TEXT(AI7,"#,##0.00"),"-","△")&amp;"】"))</f>
        <v>【102.38】</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201.29</v>
      </c>
      <c r="AR6" s="35">
        <f t="shared" si="5"/>
        <v>110.77</v>
      </c>
      <c r="AS6" s="35">
        <f t="shared" si="5"/>
        <v>109.51</v>
      </c>
      <c r="AT6" s="34" t="str">
        <f>IF(AT7="","",IF(AT7="-","【-】","【"&amp;SUBSTITUTE(TEXT(AT7,"#,##0.00"),"-","△")&amp;"】"))</f>
        <v>【102.97】</v>
      </c>
      <c r="AU6" s="35" t="str">
        <f>IF(AU7="",NA(),AU7)</f>
        <v>-</v>
      </c>
      <c r="AV6" s="35" t="str">
        <f t="shared" ref="AV6:BD6" si="6">IF(AV7="",NA(),AV7)</f>
        <v>-</v>
      </c>
      <c r="AW6" s="35">
        <f t="shared" si="6"/>
        <v>20.73</v>
      </c>
      <c r="AX6" s="35">
        <f t="shared" si="6"/>
        <v>31.48</v>
      </c>
      <c r="AY6" s="35">
        <f t="shared" si="6"/>
        <v>23.52</v>
      </c>
      <c r="AZ6" s="35" t="str">
        <f t="shared" si="6"/>
        <v>-</v>
      </c>
      <c r="BA6" s="35" t="str">
        <f t="shared" si="6"/>
        <v>-</v>
      </c>
      <c r="BB6" s="35">
        <f t="shared" si="6"/>
        <v>81.19</v>
      </c>
      <c r="BC6" s="35">
        <f t="shared" si="6"/>
        <v>46.78</v>
      </c>
      <c r="BD6" s="35">
        <f t="shared" si="6"/>
        <v>47.44</v>
      </c>
      <c r="BE6" s="34" t="str">
        <f>IF(BE7="","",IF(BE7="-","【-】","【"&amp;SUBSTITUTE(TEXT(BE7,"#,##0.00"),"-","△")&amp;"】"))</f>
        <v>【54.73】</v>
      </c>
      <c r="BF6" s="35" t="str">
        <f>IF(BF7="",NA(),BF7)</f>
        <v>-</v>
      </c>
      <c r="BG6" s="35" t="str">
        <f t="shared" ref="BG6:BO6" si="7">IF(BG7="",NA(),BG7)</f>
        <v>-</v>
      </c>
      <c r="BH6" s="35">
        <f t="shared" si="7"/>
        <v>967.48</v>
      </c>
      <c r="BI6" s="34">
        <f t="shared" si="7"/>
        <v>0</v>
      </c>
      <c r="BJ6" s="34">
        <f t="shared" si="7"/>
        <v>0</v>
      </c>
      <c r="BK6" s="35" t="str">
        <f t="shared" si="7"/>
        <v>-</v>
      </c>
      <c r="BL6" s="35" t="str">
        <f t="shared" si="7"/>
        <v>-</v>
      </c>
      <c r="BM6" s="35">
        <f t="shared" si="7"/>
        <v>1673.47</v>
      </c>
      <c r="BN6" s="35">
        <f t="shared" si="7"/>
        <v>1298.9100000000001</v>
      </c>
      <c r="BO6" s="35">
        <f t="shared" si="7"/>
        <v>1243.71</v>
      </c>
      <c r="BP6" s="34" t="str">
        <f>IF(BP7="","",IF(BP7="-","【-】","【"&amp;SUBSTITUTE(TEXT(BP7,"#,##0.00"),"-","△")&amp;"】"))</f>
        <v>【1,225.44】</v>
      </c>
      <c r="BQ6" s="35" t="str">
        <f>IF(BQ7="",NA(),BQ7)</f>
        <v>-</v>
      </c>
      <c r="BR6" s="35" t="str">
        <f t="shared" ref="BR6:BZ6" si="8">IF(BR7="",NA(),BR7)</f>
        <v>-</v>
      </c>
      <c r="BS6" s="35">
        <f t="shared" si="8"/>
        <v>49.9</v>
      </c>
      <c r="BT6" s="35">
        <f t="shared" si="8"/>
        <v>67.16</v>
      </c>
      <c r="BU6" s="35">
        <f t="shared" si="8"/>
        <v>69.459999999999994</v>
      </c>
      <c r="BV6" s="35" t="str">
        <f t="shared" si="8"/>
        <v>-</v>
      </c>
      <c r="BW6" s="35" t="str">
        <f t="shared" si="8"/>
        <v>-</v>
      </c>
      <c r="BX6" s="35">
        <f t="shared" si="8"/>
        <v>49.22</v>
      </c>
      <c r="BY6" s="35">
        <f t="shared" si="8"/>
        <v>69.87</v>
      </c>
      <c r="BZ6" s="35">
        <f t="shared" si="8"/>
        <v>74.3</v>
      </c>
      <c r="CA6" s="34" t="str">
        <f>IF(CA7="","",IF(CA7="-","【-】","【"&amp;SUBSTITUTE(TEXT(CA7,"#,##0.00"),"-","△")&amp;"】"))</f>
        <v>【75.58】</v>
      </c>
      <c r="CB6" s="35" t="str">
        <f>IF(CB7="",NA(),CB7)</f>
        <v>-</v>
      </c>
      <c r="CC6" s="35" t="str">
        <f t="shared" ref="CC6:CK6" si="9">IF(CC7="",NA(),CC7)</f>
        <v>-</v>
      </c>
      <c r="CD6" s="35">
        <f t="shared" si="9"/>
        <v>332.38</v>
      </c>
      <c r="CE6" s="35">
        <f t="shared" si="9"/>
        <v>241.98</v>
      </c>
      <c r="CF6" s="35">
        <f t="shared" si="9"/>
        <v>233.47</v>
      </c>
      <c r="CG6" s="35" t="str">
        <f t="shared" si="9"/>
        <v>-</v>
      </c>
      <c r="CH6" s="35" t="str">
        <f t="shared" si="9"/>
        <v>-</v>
      </c>
      <c r="CI6" s="35">
        <f t="shared" si="9"/>
        <v>332.02</v>
      </c>
      <c r="CJ6" s="35">
        <f t="shared" si="9"/>
        <v>234.96</v>
      </c>
      <c r="CK6" s="35">
        <f t="shared" si="9"/>
        <v>221.81</v>
      </c>
      <c r="CL6" s="34" t="str">
        <f>IF(CL7="","",IF(CL7="-","【-】","【"&amp;SUBSTITUTE(TEXT(CL7,"#,##0.00"),"-","△")&amp;"】"))</f>
        <v>【215.23】</v>
      </c>
      <c r="CM6" s="35" t="str">
        <f>IF(CM7="",NA(),CM7)</f>
        <v>-</v>
      </c>
      <c r="CN6" s="35" t="str">
        <f t="shared" ref="CN6:CV6" si="10">IF(CN7="",NA(),CN7)</f>
        <v>-</v>
      </c>
      <c r="CO6" s="35">
        <f t="shared" si="10"/>
        <v>47.9</v>
      </c>
      <c r="CP6" s="35">
        <f t="shared" si="10"/>
        <v>47.2</v>
      </c>
      <c r="CQ6" s="35">
        <f t="shared" si="10"/>
        <v>45.4</v>
      </c>
      <c r="CR6" s="35" t="str">
        <f t="shared" si="10"/>
        <v>-</v>
      </c>
      <c r="CS6" s="35" t="str">
        <f t="shared" si="10"/>
        <v>-</v>
      </c>
      <c r="CT6" s="35">
        <f t="shared" si="10"/>
        <v>36.65</v>
      </c>
      <c r="CU6" s="35">
        <f t="shared" si="10"/>
        <v>42.9</v>
      </c>
      <c r="CV6" s="35">
        <f t="shared" si="10"/>
        <v>43.36</v>
      </c>
      <c r="CW6" s="34" t="str">
        <f>IF(CW7="","",IF(CW7="-","【-】","【"&amp;SUBSTITUTE(TEXT(CW7,"#,##0.00"),"-","△")&amp;"】"))</f>
        <v>【42.66】</v>
      </c>
      <c r="CX6" s="35" t="str">
        <f>IF(CX7="",NA(),CX7)</f>
        <v>-</v>
      </c>
      <c r="CY6" s="35" t="str">
        <f t="shared" ref="CY6:DG6" si="11">IF(CY7="",NA(),CY7)</f>
        <v>-</v>
      </c>
      <c r="CZ6" s="35">
        <f t="shared" si="11"/>
        <v>88.68</v>
      </c>
      <c r="DA6" s="35">
        <f t="shared" si="11"/>
        <v>89.78</v>
      </c>
      <c r="DB6" s="35">
        <f t="shared" si="11"/>
        <v>90.62</v>
      </c>
      <c r="DC6" s="35" t="str">
        <f t="shared" si="11"/>
        <v>-</v>
      </c>
      <c r="DD6" s="35" t="str">
        <f t="shared" si="11"/>
        <v>-</v>
      </c>
      <c r="DE6" s="35">
        <f t="shared" si="11"/>
        <v>68.83</v>
      </c>
      <c r="DF6" s="35">
        <f t="shared" si="11"/>
        <v>83.5</v>
      </c>
      <c r="DG6" s="35">
        <f t="shared" si="11"/>
        <v>83.06</v>
      </c>
      <c r="DH6" s="34" t="str">
        <f>IF(DH7="","",IF(DH7="-","【-】","【"&amp;SUBSTITUTE(TEXT(DH7,"#,##0.00"),"-","△")&amp;"】"))</f>
        <v>【82.67】</v>
      </c>
      <c r="DI6" s="35" t="str">
        <f>IF(DI7="",NA(),DI7)</f>
        <v>-</v>
      </c>
      <c r="DJ6" s="35" t="str">
        <f t="shared" ref="DJ6:DR6" si="12">IF(DJ7="",NA(),DJ7)</f>
        <v>-</v>
      </c>
      <c r="DK6" s="35">
        <f t="shared" si="12"/>
        <v>4.9000000000000004</v>
      </c>
      <c r="DL6" s="35">
        <f t="shared" si="12"/>
        <v>9.8000000000000007</v>
      </c>
      <c r="DM6" s="35">
        <f t="shared" si="12"/>
        <v>14.32</v>
      </c>
      <c r="DN6" s="35" t="str">
        <f t="shared" si="12"/>
        <v>-</v>
      </c>
      <c r="DO6" s="35" t="str">
        <f t="shared" si="12"/>
        <v>-</v>
      </c>
      <c r="DP6" s="35">
        <f t="shared" si="12"/>
        <v>17.72</v>
      </c>
      <c r="DQ6" s="35">
        <f t="shared" si="12"/>
        <v>22.77</v>
      </c>
      <c r="DR6" s="35">
        <f t="shared" si="12"/>
        <v>23.93</v>
      </c>
      <c r="DS6" s="34" t="str">
        <f>IF(DS7="","",IF(DS7="-","【-】","【"&amp;SUBSTITUTE(TEXT(DS7,"#,##0.00"),"-","△")&amp;"】"))</f>
        <v>【24.65】</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0.26</v>
      </c>
      <c r="EM6" s="35">
        <f t="shared" si="14"/>
        <v>0.09</v>
      </c>
      <c r="EN6" s="35">
        <f t="shared" si="14"/>
        <v>0.09</v>
      </c>
      <c r="EO6" s="34" t="str">
        <f>IF(EO7="","",IF(EO7="-","【-】","【"&amp;SUBSTITUTE(TEXT(EO7,"#,##0.00"),"-","△")&amp;"】"))</f>
        <v>【0.10】</v>
      </c>
    </row>
    <row r="7" spans="1:148" s="36" customFormat="1" x14ac:dyDescent="0.15">
      <c r="A7" s="28"/>
      <c r="B7" s="37">
        <v>2017</v>
      </c>
      <c r="C7" s="37">
        <v>352080</v>
      </c>
      <c r="D7" s="37">
        <v>46</v>
      </c>
      <c r="E7" s="37">
        <v>17</v>
      </c>
      <c r="F7" s="37">
        <v>4</v>
      </c>
      <c r="G7" s="37">
        <v>0</v>
      </c>
      <c r="H7" s="37" t="s">
        <v>108</v>
      </c>
      <c r="I7" s="37" t="s">
        <v>109</v>
      </c>
      <c r="J7" s="37" t="s">
        <v>110</v>
      </c>
      <c r="K7" s="37" t="s">
        <v>111</v>
      </c>
      <c r="L7" s="37" t="s">
        <v>112</v>
      </c>
      <c r="M7" s="37" t="s">
        <v>113</v>
      </c>
      <c r="N7" s="38" t="s">
        <v>114</v>
      </c>
      <c r="O7" s="38">
        <v>70.06</v>
      </c>
      <c r="P7" s="38">
        <v>1.01</v>
      </c>
      <c r="Q7" s="38">
        <v>103.87</v>
      </c>
      <c r="R7" s="38">
        <v>3078</v>
      </c>
      <c r="S7" s="38">
        <v>136748</v>
      </c>
      <c r="T7" s="38">
        <v>873.72</v>
      </c>
      <c r="U7" s="38">
        <v>156.51</v>
      </c>
      <c r="V7" s="38">
        <v>1365</v>
      </c>
      <c r="W7" s="38">
        <v>0.85</v>
      </c>
      <c r="X7" s="38">
        <v>1605.88</v>
      </c>
      <c r="Y7" s="38" t="s">
        <v>114</v>
      </c>
      <c r="Z7" s="38" t="s">
        <v>114</v>
      </c>
      <c r="AA7" s="38">
        <v>100.1</v>
      </c>
      <c r="AB7" s="38">
        <v>100</v>
      </c>
      <c r="AC7" s="38">
        <v>100</v>
      </c>
      <c r="AD7" s="38" t="s">
        <v>114</v>
      </c>
      <c r="AE7" s="38" t="s">
        <v>114</v>
      </c>
      <c r="AF7" s="38">
        <v>98.32</v>
      </c>
      <c r="AG7" s="38">
        <v>100.85</v>
      </c>
      <c r="AH7" s="38">
        <v>102.13</v>
      </c>
      <c r="AI7" s="38">
        <v>102.38</v>
      </c>
      <c r="AJ7" s="38" t="s">
        <v>114</v>
      </c>
      <c r="AK7" s="38" t="s">
        <v>114</v>
      </c>
      <c r="AL7" s="38">
        <v>0</v>
      </c>
      <c r="AM7" s="38">
        <v>0</v>
      </c>
      <c r="AN7" s="38">
        <v>0</v>
      </c>
      <c r="AO7" s="38" t="s">
        <v>114</v>
      </c>
      <c r="AP7" s="38" t="s">
        <v>114</v>
      </c>
      <c r="AQ7" s="38">
        <v>201.29</v>
      </c>
      <c r="AR7" s="38">
        <v>110.77</v>
      </c>
      <c r="AS7" s="38">
        <v>109.51</v>
      </c>
      <c r="AT7" s="38">
        <v>102.97</v>
      </c>
      <c r="AU7" s="38" t="s">
        <v>114</v>
      </c>
      <c r="AV7" s="38" t="s">
        <v>114</v>
      </c>
      <c r="AW7" s="38">
        <v>20.73</v>
      </c>
      <c r="AX7" s="38">
        <v>31.48</v>
      </c>
      <c r="AY7" s="38">
        <v>23.52</v>
      </c>
      <c r="AZ7" s="38" t="s">
        <v>114</v>
      </c>
      <c r="BA7" s="38" t="s">
        <v>114</v>
      </c>
      <c r="BB7" s="38">
        <v>81.19</v>
      </c>
      <c r="BC7" s="38">
        <v>46.78</v>
      </c>
      <c r="BD7" s="38">
        <v>47.44</v>
      </c>
      <c r="BE7" s="38">
        <v>54.73</v>
      </c>
      <c r="BF7" s="38" t="s">
        <v>114</v>
      </c>
      <c r="BG7" s="38" t="s">
        <v>114</v>
      </c>
      <c r="BH7" s="38">
        <v>967.48</v>
      </c>
      <c r="BI7" s="38">
        <v>0</v>
      </c>
      <c r="BJ7" s="38">
        <v>0</v>
      </c>
      <c r="BK7" s="38" t="s">
        <v>114</v>
      </c>
      <c r="BL7" s="38" t="s">
        <v>114</v>
      </c>
      <c r="BM7" s="38">
        <v>1673.47</v>
      </c>
      <c r="BN7" s="38">
        <v>1298.9100000000001</v>
      </c>
      <c r="BO7" s="38">
        <v>1243.71</v>
      </c>
      <c r="BP7" s="38">
        <v>1225.44</v>
      </c>
      <c r="BQ7" s="38" t="s">
        <v>114</v>
      </c>
      <c r="BR7" s="38" t="s">
        <v>114</v>
      </c>
      <c r="BS7" s="38">
        <v>49.9</v>
      </c>
      <c r="BT7" s="38">
        <v>67.16</v>
      </c>
      <c r="BU7" s="38">
        <v>69.459999999999994</v>
      </c>
      <c r="BV7" s="38" t="s">
        <v>114</v>
      </c>
      <c r="BW7" s="38" t="s">
        <v>114</v>
      </c>
      <c r="BX7" s="38">
        <v>49.22</v>
      </c>
      <c r="BY7" s="38">
        <v>69.87</v>
      </c>
      <c r="BZ7" s="38">
        <v>74.3</v>
      </c>
      <c r="CA7" s="38">
        <v>75.58</v>
      </c>
      <c r="CB7" s="38" t="s">
        <v>114</v>
      </c>
      <c r="CC7" s="38" t="s">
        <v>114</v>
      </c>
      <c r="CD7" s="38">
        <v>332.38</v>
      </c>
      <c r="CE7" s="38">
        <v>241.98</v>
      </c>
      <c r="CF7" s="38">
        <v>233.47</v>
      </c>
      <c r="CG7" s="38" t="s">
        <v>114</v>
      </c>
      <c r="CH7" s="38" t="s">
        <v>114</v>
      </c>
      <c r="CI7" s="38">
        <v>332.02</v>
      </c>
      <c r="CJ7" s="38">
        <v>234.96</v>
      </c>
      <c r="CK7" s="38">
        <v>221.81</v>
      </c>
      <c r="CL7" s="38">
        <v>215.23</v>
      </c>
      <c r="CM7" s="38" t="s">
        <v>114</v>
      </c>
      <c r="CN7" s="38" t="s">
        <v>114</v>
      </c>
      <c r="CO7" s="38">
        <v>47.9</v>
      </c>
      <c r="CP7" s="38">
        <v>47.2</v>
      </c>
      <c r="CQ7" s="38">
        <v>45.4</v>
      </c>
      <c r="CR7" s="38" t="s">
        <v>114</v>
      </c>
      <c r="CS7" s="38" t="s">
        <v>114</v>
      </c>
      <c r="CT7" s="38">
        <v>36.65</v>
      </c>
      <c r="CU7" s="38">
        <v>42.9</v>
      </c>
      <c r="CV7" s="38">
        <v>43.36</v>
      </c>
      <c r="CW7" s="38">
        <v>42.66</v>
      </c>
      <c r="CX7" s="38" t="s">
        <v>114</v>
      </c>
      <c r="CY7" s="38" t="s">
        <v>114</v>
      </c>
      <c r="CZ7" s="38">
        <v>88.68</v>
      </c>
      <c r="DA7" s="38">
        <v>89.78</v>
      </c>
      <c r="DB7" s="38">
        <v>90.62</v>
      </c>
      <c r="DC7" s="38" t="s">
        <v>114</v>
      </c>
      <c r="DD7" s="38" t="s">
        <v>114</v>
      </c>
      <c r="DE7" s="38">
        <v>68.83</v>
      </c>
      <c r="DF7" s="38">
        <v>83.5</v>
      </c>
      <c r="DG7" s="38">
        <v>83.06</v>
      </c>
      <c r="DH7" s="38">
        <v>82.67</v>
      </c>
      <c r="DI7" s="38" t="s">
        <v>114</v>
      </c>
      <c r="DJ7" s="38" t="s">
        <v>114</v>
      </c>
      <c r="DK7" s="38">
        <v>4.9000000000000004</v>
      </c>
      <c r="DL7" s="38">
        <v>9.8000000000000007</v>
      </c>
      <c r="DM7" s="38">
        <v>14.32</v>
      </c>
      <c r="DN7" s="38" t="s">
        <v>114</v>
      </c>
      <c r="DO7" s="38" t="s">
        <v>114</v>
      </c>
      <c r="DP7" s="38">
        <v>17.72</v>
      </c>
      <c r="DQ7" s="38">
        <v>22.77</v>
      </c>
      <c r="DR7" s="38">
        <v>23.93</v>
      </c>
      <c r="DS7" s="38">
        <v>24.65</v>
      </c>
      <c r="DT7" s="38" t="s">
        <v>114</v>
      </c>
      <c r="DU7" s="38" t="s">
        <v>114</v>
      </c>
      <c r="DV7" s="38">
        <v>0</v>
      </c>
      <c r="DW7" s="38">
        <v>0</v>
      </c>
      <c r="DX7" s="38">
        <v>0</v>
      </c>
      <c r="DY7" s="38" t="s">
        <v>114</v>
      </c>
      <c r="DZ7" s="38" t="s">
        <v>114</v>
      </c>
      <c r="EA7" s="38">
        <v>0</v>
      </c>
      <c r="EB7" s="38">
        <v>0</v>
      </c>
      <c r="EC7" s="38">
        <v>0</v>
      </c>
      <c r="ED7" s="38">
        <v>0</v>
      </c>
      <c r="EE7" s="38" t="s">
        <v>114</v>
      </c>
      <c r="EF7" s="38" t="s">
        <v>114</v>
      </c>
      <c r="EG7" s="38">
        <v>0</v>
      </c>
      <c r="EH7" s="38">
        <v>0</v>
      </c>
      <c r="EI7" s="38">
        <v>0</v>
      </c>
      <c r="EJ7" s="38" t="s">
        <v>114</v>
      </c>
      <c r="EK7" s="38" t="s">
        <v>114</v>
      </c>
      <c r="EL7" s="38">
        <v>0.26</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達哉</cp:lastModifiedBy>
  <cp:lastPrinted>2019-01-25T06:05:28Z</cp:lastPrinted>
  <dcterms:created xsi:type="dcterms:W3CDTF">2018-12-03T08:54:09Z</dcterms:created>
  <dcterms:modified xsi:type="dcterms:W3CDTF">2019-02-04T07:32:41Z</dcterms:modified>
  <cp:category/>
</cp:coreProperties>
</file>