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2年度（平成27～01年度決算）\02 作業\"/>
    </mc:Choice>
  </mc:AlternateContent>
  <workbookProtection workbookAlgorithmName="SHA-512" workbookHashValue="Ld61tbCgBKyOTRYwNXF47sxL28xwNbHTc6RvojROztv9xl5siK5i5lY8HgvnHuf6dHUe/eAWqKyC0fa1U0mG/g==" workbookSaltValue="ofgnPslH4RZMOqQGIP6iR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<sst xmlns="http://schemas.openxmlformats.org/spreadsheetml/2006/main" count="231" uniqueCount="117">
  <si>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</si>
  <si>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</si>
  <si>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</si>
  <si>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</si>
  <si>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</si>
  <si>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</si>
  <si>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</si>
  <si>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</si>
  <si>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</si>
  <si>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</si>
  <si>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</si>
  <si>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</si>
  <si>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</si>
  <si>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</si>
  <si>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</si>
  <si>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</si>
  <si>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</si>
  <si>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</si>
  <si>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</si>
  <si>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</si>
  <si>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</si>
  <si>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</si>
  <si>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</si>
  <si>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</si>
  <si>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</si>
  <si>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</si>
  <si>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</si>
  <si>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</si>
  <si>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</si>
  <si>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</si>
  <si>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</si>
  <si>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</si>
  <si>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</si>
  <si>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</si>
  <si>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</si>
  <si>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</si>
  <si>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</si>
  <si>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</si>
  <si>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</si>
  <si>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</si>
  <si>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</si>
  <si>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</si>
  <si>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</si>
  <si>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</si>
  <si>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</si>
  <si>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</si>
  <si>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</si>
  <si>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</si>
  <si>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</si>
  <si>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</si>
  <si>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</si>
  <si>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</si>
  <si>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</si>
  <si>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</si>
  <si>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</si>
  <si>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</si>
  <si>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</si>
  <si>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</si>
  <si>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</si>
  <si>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</si>
  <si>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</si>
  <si>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</si>
  <si>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</si>
  <si>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</si>
  <si>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</si>
  <si>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</si>
  <si>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</si>
  <si>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</si>
  <si>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</si>
  <si>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</si>
  <si>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</si>
  <si>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</si>
  <si>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</si>
  <si>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</si>
  <si>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</si>
  <si>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</si>
  <si>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</si>
  <si>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</si>
  <si>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</si>
  <si>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</si>
  <si>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</si>
  <si>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</si>
  <si>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</si>
  <si>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</si>
  <si>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</si>
  <si>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</si>
  <si>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</si>
  <si>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</si>
  <si>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</si>
  <si>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</si>
  <si>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</si>
  <si>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</si>
  <si>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</si>
  <si>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</si>
  <si>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</si>
  <si>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</si>
  <si>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</si>
  <si>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</si>
  <si>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</si>
  <si>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</si>
  <si>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</si>
  <si>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</si>
  <si>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</si>
  <si>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</si>
  <si>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</si>
  <si>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</si>
  <si>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</si>
  <si>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</si>
  <si>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</si>
  <si>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</si>
  <si>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</si>
  <si>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</si>
  <si>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</si>
  <si>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</si>
  <si>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こうした状況の中、公共下水道事業と併せて継続的に経費節減に取り組むとともに、施設の老朽化に対応するため、ストックマネジメント計画により効率的に施設の長寿命化を図っていく。</t>
    <phoneticPr fontId="4"/>
  </si>
  <si>
    <r>
      <t>　管渠改善率について、この５年間の更新等の実績はない。供用開始からの経過年数が</t>
    </r>
    <r>
      <rPr>
        <sz val="11"/>
        <color rgb="FFFF0000"/>
        <rFont val="ＭＳ ゴシック"/>
        <family val="3"/>
        <charset val="128"/>
      </rPr>
      <t>17</t>
    </r>
    <r>
      <rPr>
        <sz val="11"/>
        <color theme="1"/>
        <rFont val="ＭＳ ゴシック"/>
        <family val="3"/>
        <charset val="128"/>
      </rPr>
      <t>年であることから、耐用年数を超えた管渠はなく、改築が必要となるほどの管渠の老朽化はない状況である。
　なお、有形固定資産減価償却率が類似団体と比較して低い数値となっているが、これは企業会計移行前に取得した資産について減価償却累計額が反映されていないことによるものであり、実際には経過年数相応の老朽化は進んでいる状況にある。</t>
    </r>
    <phoneticPr fontId="4"/>
  </si>
  <si>
    <t>　経常収支比率は、前年度と同水準となっている。
　流動比率は、前年度と比較して大きく減少しているが、これは処理場改築工事完了に伴う国庫補助金及び起債による現金預金の減によるものである。
　企業債残高対事業規模比率は、前年度と同様、企業債残高と一般会計負担額が同額であるため０パーセントとなっている。
　経費回収率は、前年度と比較して減少し、汚水処理原価は、前年度と比較して増加しているが、これは、維持管理費が増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42" eb="44">
      <t>ゲンショウ</t>
    </rPh>
    <rPh sb="60" eb="62">
      <t>カンリョウ</t>
    </rPh>
    <rPh sb="82" eb="83">
      <t>ゲン</t>
    </rPh>
    <rPh sb="166" eb="168">
      <t>ゲンショウ</t>
    </rPh>
    <rPh sb="186" eb="188">
      <t>ゾウカ</t>
    </rPh>
    <rPh sb="204" eb="20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</si>
</sst>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CA-4C48-AFF5-A09A0E5439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0.09</c:v>
                </c:pt>
                <c:pt idx="2">
                  <c:v>0.09</c:v>
                </c:pt>
                <c:pt idx="3">
                  <c:v>0.13</c:v>
                </c:pt>
                <c:pt idx="4">
                  <c:v>0.36</c:v>
                </c:pt>
              </c:numCache>
            </c:numRef>
          </c:val>
          <c:smooth val="0"/>
          <c:extLst>
            <c:ext xmlns:c16="http://schemas.microsoft.com/office/drawing/2014/chart" uri="{C3380CC4-5D6E-409C-BE32-E72D297353CC}">
              <c16:uniqueId val="{00000001-9DCA-4C48-AFF5-A09A0E5439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47.9</c:v>
                </c:pt>
                <c:pt idx="1">
                  <c:v>47.2</c:v>
                </c:pt>
                <c:pt idx="2">
                  <c:v>45.4</c:v>
                </c:pt>
                <c:pt idx="3">
                  <c:v>43.5</c:v>
                </c:pt>
                <c:pt idx="4">
                  <c:v>42.9</c:v>
                </c:pt>
              </c:numCache>
            </c:numRef>
          </c:val>
          <c:extLst>
            <c:ext xmlns:c16="http://schemas.microsoft.com/office/drawing/2014/chart" uri="{C3380CC4-5D6E-409C-BE32-E72D297353CC}">
              <c16:uniqueId val="{00000000-D768-4AC0-9C22-B32BBE6239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42.9</c:v>
                </c:pt>
                <c:pt idx="2">
                  <c:v>43.36</c:v>
                </c:pt>
                <c:pt idx="3">
                  <c:v>42.56</c:v>
                </c:pt>
                <c:pt idx="4">
                  <c:v>42.47</c:v>
                </c:pt>
              </c:numCache>
            </c:numRef>
          </c:val>
          <c:smooth val="0"/>
          <c:extLst>
            <c:ext xmlns:c16="http://schemas.microsoft.com/office/drawing/2014/chart" uri="{C3380CC4-5D6E-409C-BE32-E72D297353CC}">
              <c16:uniqueId val="{00000001-D768-4AC0-9C22-B32BBE6239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88.68</c:v>
                </c:pt>
                <c:pt idx="1">
                  <c:v>89.78</c:v>
                </c:pt>
                <c:pt idx="2">
                  <c:v>90.62</c:v>
                </c:pt>
                <c:pt idx="3">
                  <c:v>91.07</c:v>
                </c:pt>
                <c:pt idx="4">
                  <c:v>91.28</c:v>
                </c:pt>
              </c:numCache>
            </c:numRef>
          </c:val>
          <c:extLst>
            <c:ext xmlns:c16="http://schemas.microsoft.com/office/drawing/2014/chart" uri="{C3380CC4-5D6E-409C-BE32-E72D297353CC}">
              <c16:uniqueId val="{00000000-1F95-41F6-A214-0FC7F02250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83.5</c:v>
                </c:pt>
                <c:pt idx="2">
                  <c:v>83.06</c:v>
                </c:pt>
                <c:pt idx="3">
                  <c:v>83.32</c:v>
                </c:pt>
                <c:pt idx="4">
                  <c:v>83.75</c:v>
                </c:pt>
              </c:numCache>
            </c:numRef>
          </c:val>
          <c:smooth val="0"/>
          <c:extLst>
            <c:ext xmlns:c16="http://schemas.microsoft.com/office/drawing/2014/chart" uri="{C3380CC4-5D6E-409C-BE32-E72D297353CC}">
              <c16:uniqueId val="{00000001-1F95-41F6-A214-0FC7F02250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100.1</c:v>
                </c:pt>
                <c:pt idx="1">
                  <c:v>100</c:v>
                </c:pt>
                <c:pt idx="2">
                  <c:v>100</c:v>
                </c:pt>
                <c:pt idx="3">
                  <c:v>100</c:v>
                </c:pt>
                <c:pt idx="4">
                  <c:v>100</c:v>
                </c:pt>
              </c:numCache>
            </c:numRef>
          </c:val>
          <c:extLst>
            <c:ext xmlns:c16="http://schemas.microsoft.com/office/drawing/2014/chart" uri="{C3380CC4-5D6E-409C-BE32-E72D297353CC}">
              <c16:uniqueId val="{00000000-50A3-4220-A31B-4AD2E86041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98.32</c:v>
                </c:pt>
                <c:pt idx="1">
                  <c:v>100.85</c:v>
                </c:pt>
                <c:pt idx="2">
                  <c:v>102.13</c:v>
                </c:pt>
                <c:pt idx="3">
                  <c:v>101.72</c:v>
                </c:pt>
                <c:pt idx="4">
                  <c:v>102.73</c:v>
                </c:pt>
              </c:numCache>
            </c:numRef>
          </c:val>
          <c:smooth val="0"/>
          <c:extLst>
            <c:ext xmlns:c16="http://schemas.microsoft.com/office/drawing/2014/chart" uri="{C3380CC4-5D6E-409C-BE32-E72D297353CC}">
              <c16:uniqueId val="{00000001-50A3-4220-A31B-4AD2E86041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4.9000000000000004</c:v>
                </c:pt>
                <c:pt idx="1">
                  <c:v>9.8000000000000007</c:v>
                </c:pt>
                <c:pt idx="2">
                  <c:v>14.32</c:v>
                </c:pt>
                <c:pt idx="3">
                  <c:v>15.04</c:v>
                </c:pt>
                <c:pt idx="4">
                  <c:v>19.3</c:v>
                </c:pt>
              </c:numCache>
            </c:numRef>
          </c:val>
          <c:extLst>
            <c:ext xmlns:c16="http://schemas.microsoft.com/office/drawing/2014/chart" uri="{C3380CC4-5D6E-409C-BE32-E72D297353CC}">
              <c16:uniqueId val="{00000000-347A-48CF-9977-44ABDB0B8A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17.72</c:v>
                </c:pt>
                <c:pt idx="1">
                  <c:v>22.77</c:v>
                </c:pt>
                <c:pt idx="2">
                  <c:v>23.93</c:v>
                </c:pt>
                <c:pt idx="3">
                  <c:v>24.68</c:v>
                </c:pt>
                <c:pt idx="4">
                  <c:v>24.68</c:v>
                </c:pt>
              </c:numCache>
            </c:numRef>
          </c:val>
          <c:smooth val="0"/>
          <c:extLst>
            <c:ext xmlns:c16="http://schemas.microsoft.com/office/drawing/2014/chart" uri="{C3380CC4-5D6E-409C-BE32-E72D297353CC}">
              <c16:uniqueId val="{00000001-347A-48CF-9977-44ABDB0B8A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DA-4418-B3C6-7D0E48C30B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60DA-4418-B3C6-7D0E48C30B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FE-4C6C-B516-5BA3D248DE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201.29</c:v>
                </c:pt>
                <c:pt idx="1">
                  <c:v>110.77</c:v>
                </c:pt>
                <c:pt idx="2">
                  <c:v>109.51</c:v>
                </c:pt>
                <c:pt idx="3">
                  <c:v>112.88</c:v>
                </c:pt>
                <c:pt idx="4">
                  <c:v>94.97</c:v>
                </c:pt>
              </c:numCache>
            </c:numRef>
          </c:val>
          <c:smooth val="0"/>
          <c:extLst>
            <c:ext xmlns:c16="http://schemas.microsoft.com/office/drawing/2014/chart" uri="{C3380CC4-5D6E-409C-BE32-E72D297353CC}">
              <c16:uniqueId val="{00000001-A6FE-4C6C-B516-5BA3D248DE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20.73</c:v>
                </c:pt>
                <c:pt idx="1">
                  <c:v>31.48</c:v>
                </c:pt>
                <c:pt idx="2">
                  <c:v>23.52</c:v>
                </c:pt>
                <c:pt idx="3">
                  <c:v>83.37</c:v>
                </c:pt>
                <c:pt idx="4">
                  <c:v>40.130000000000003</c:v>
                </c:pt>
              </c:numCache>
            </c:numRef>
          </c:val>
          <c:extLst>
            <c:ext xmlns:c16="http://schemas.microsoft.com/office/drawing/2014/chart" uri="{C3380CC4-5D6E-409C-BE32-E72D297353CC}">
              <c16:uniqueId val="{00000000-A515-4127-9314-2BB3B12318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81.19</c:v>
                </c:pt>
                <c:pt idx="1">
                  <c:v>46.78</c:v>
                </c:pt>
                <c:pt idx="2">
                  <c:v>47.44</c:v>
                </c:pt>
                <c:pt idx="3">
                  <c:v>49.18</c:v>
                </c:pt>
                <c:pt idx="4">
                  <c:v>47.72</c:v>
                </c:pt>
              </c:numCache>
            </c:numRef>
          </c:val>
          <c:smooth val="0"/>
          <c:extLst>
            <c:ext xmlns:c16="http://schemas.microsoft.com/office/drawing/2014/chart" uri="{C3380CC4-5D6E-409C-BE32-E72D297353CC}">
              <c16:uniqueId val="{00000001-A515-4127-9314-2BB3B12318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967.48</c:v>
                </c:pt>
                <c:pt idx="1">
                  <c:v>0</c:v>
                </c:pt>
                <c:pt idx="2">
                  <c:v>0</c:v>
                </c:pt>
                <c:pt idx="3">
                  <c:v>0</c:v>
                </c:pt>
                <c:pt idx="4">
                  <c:v>0</c:v>
                </c:pt>
              </c:numCache>
            </c:numRef>
          </c:val>
          <c:extLst>
            <c:ext xmlns:c16="http://schemas.microsoft.com/office/drawing/2014/chart" uri="{C3380CC4-5D6E-409C-BE32-E72D297353CC}">
              <c16:uniqueId val="{00000000-5419-42C9-B6E9-7E08C327CD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5419-42C9-B6E9-7E08C327CD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49.9</c:v>
                </c:pt>
                <c:pt idx="1">
                  <c:v>67.16</c:v>
                </c:pt>
                <c:pt idx="2">
                  <c:v>69.459999999999994</c:v>
                </c:pt>
                <c:pt idx="3">
                  <c:v>69.84</c:v>
                </c:pt>
                <c:pt idx="4">
                  <c:v>57.72</c:v>
                </c:pt>
              </c:numCache>
            </c:numRef>
          </c:val>
          <c:extLst>
            <c:ext xmlns:c16="http://schemas.microsoft.com/office/drawing/2014/chart" uri="{C3380CC4-5D6E-409C-BE32-E72D297353CC}">
              <c16:uniqueId val="{00000000-DA6E-48E7-97E7-40CA1BA2E8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69.87</c:v>
                </c:pt>
                <c:pt idx="2">
                  <c:v>74.3</c:v>
                </c:pt>
                <c:pt idx="3">
                  <c:v>72.260000000000005</c:v>
                </c:pt>
                <c:pt idx="4">
                  <c:v>71.84</c:v>
                </c:pt>
              </c:numCache>
            </c:numRef>
          </c:val>
          <c:smooth val="0"/>
          <c:extLst>
            <c:ext xmlns:c16="http://schemas.microsoft.com/office/drawing/2014/chart" uri="{C3380CC4-5D6E-409C-BE32-E72D297353CC}">
              <c16:uniqueId val="{00000001-DA6E-48E7-97E7-40CA1BA2E8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332.38</c:v>
                </c:pt>
                <c:pt idx="1">
                  <c:v>241.98</c:v>
                </c:pt>
                <c:pt idx="2">
                  <c:v>233.47</c:v>
                </c:pt>
                <c:pt idx="3">
                  <c:v>232.52</c:v>
                </c:pt>
                <c:pt idx="4">
                  <c:v>283.07</c:v>
                </c:pt>
              </c:numCache>
            </c:numRef>
          </c:val>
          <c:extLst>
            <c:ext xmlns:c16="http://schemas.microsoft.com/office/drawing/2014/chart" uri="{C3380CC4-5D6E-409C-BE32-E72D297353CC}">
              <c16:uniqueId val="{00000000-846E-4C54-A2A1-4CA798E962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234.96</c:v>
                </c:pt>
                <c:pt idx="2">
                  <c:v>221.81</c:v>
                </c:pt>
                <c:pt idx="3">
                  <c:v>230.02</c:v>
                </c:pt>
                <c:pt idx="4">
                  <c:v>228.47</c:v>
                </c:pt>
              </c:numCache>
            </c:numRef>
          </c:val>
          <c:smooth val="0"/>
          <c:extLst>
            <c:ext xmlns:c16="http://schemas.microsoft.com/office/drawing/2014/chart" uri="{C3380CC4-5D6E-409C-BE32-E72D297353CC}">
              <c16:uniqueId val="{00000001-846E-4C54-A2A1-4CA798E962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133626</v>
      </c>
      <c r="AM8" s="51"/>
      <c r="AN8" s="51"/>
      <c r="AO8" s="51"/>
      <c r="AP8" s="51"/>
      <c r="AQ8" s="51"/>
      <c r="AR8" s="51"/>
      <c r="AS8" s="51"/>
      <c r="AT8" s="46">
        <f>データ!T6</f>
        <v>873.72</v>
      </c>
      <c r="AU8" s="46"/>
      <c r="AV8" s="46"/>
      <c r="AW8" s="46"/>
      <c r="AX8" s="46"/>
      <c r="AY8" s="46"/>
      <c r="AZ8" s="46"/>
      <c r="BA8" s="46"/>
      <c r="BB8" s="46">
        <f>データ!U6</f>
        <v>152.94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69.09</v>
      </c>
      <c r="J10" s="46"/>
      <c r="K10" s="46"/>
      <c r="L10" s="46"/>
      <c r="M10" s="46"/>
      <c r="N10" s="46"/>
      <c r="O10" s="46"/>
      <c r="P10" s="46">
        <f>データ!P6</f>
        <v>0.95</v>
      </c>
      <c r="Q10" s="46"/>
      <c r="R10" s="46"/>
      <c r="S10" s="46"/>
      <c r="T10" s="46"/>
      <c r="U10" s="46"/>
      <c r="V10" s="46"/>
      <c r="W10" s="46">
        <f>データ!Q6</f>
        <v>101.81</v>
      </c>
      <c r="X10" s="46"/>
      <c r="Y10" s="46"/>
      <c r="Z10" s="46"/>
      <c r="AA10" s="46"/>
      <c r="AB10" s="46"/>
      <c r="AC10" s="46"/>
      <c r="AD10" s="51">
        <f>データ!R6</f>
        <v>3135</v>
      </c>
      <c r="AE10" s="51"/>
      <c r="AF10" s="51"/>
      <c r="AG10" s="51"/>
      <c r="AH10" s="51"/>
      <c r="AI10" s="51"/>
      <c r="AJ10" s="51"/>
      <c r="AK10" s="2"/>
      <c r="AL10" s="51">
        <f>データ!V6</f>
        <v>1262</v>
      </c>
      <c r="AM10" s="51"/>
      <c r="AN10" s="51"/>
      <c r="AO10" s="51"/>
      <c r="AP10" s="51"/>
      <c r="AQ10" s="51"/>
      <c r="AR10" s="51"/>
      <c r="AS10" s="51"/>
      <c r="AT10" s="46">
        <f>データ!W6</f>
        <v>0.85</v>
      </c>
      <c r="AU10" s="46"/>
      <c r="AV10" s="46"/>
      <c r="AW10" s="46"/>
      <c r="AX10" s="46"/>
      <c r="AY10" s="46"/>
      <c r="AZ10" s="46"/>
      <c r="BA10" s="46"/>
      <c r="BB10" s="46">
        <f>データ!X6</f>
        <v>1484.71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ez1f/dY7NOUv1iva6MUxoaDb4lpR+qE5G/oN7LyCpndUeJahUkUtF7rnxyX9FQ95mxm0q6tR4W1EJ70xg7qxUg==" saltValue="gsgRZnYOcxo6mnHNQWuh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352080</v>
      </c>
      <c r="D6" s="33">
        <f t="shared" si="3"/>
        <v>46</v>
      </c>
      <c r="E6" s="33">
        <f t="shared" si="3"/>
        <v>17</v>
      </c>
      <c r="F6" s="33">
        <f t="shared" si="3"/>
        <v>4</v>
      </c>
      <c r="G6" s="33">
        <f t="shared" si="3"/>
        <v>0</v>
      </c>
      <c r="H6" s="33" t="str">
        <f t="shared" si="3"/>
        <v>山口県　岩国市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69.09</v>
      </c>
      <c r="P6" s="34">
        <f t="shared" si="3"/>
        <v>0.95</v>
      </c>
      <c r="Q6" s="34">
        <f t="shared" si="3"/>
        <v>101.81</v>
      </c>
      <c r="R6" s="34">
        <f t="shared" si="3"/>
        <v>3135</v>
      </c>
      <c r="S6" s="34">
        <f t="shared" si="3"/>
        <v>133626</v>
      </c>
      <c r="T6" s="34">
        <f t="shared" si="3"/>
        <v>873.72</v>
      </c>
      <c r="U6" s="34">
        <f t="shared" si="3"/>
        <v>152.94</v>
      </c>
      <c r="V6" s="34">
        <f t="shared" si="3"/>
        <v>1262</v>
      </c>
      <c r="W6" s="34">
        <f t="shared" si="3"/>
        <v>0.85</v>
      </c>
      <c r="X6" s="34">
        <f t="shared" si="3"/>
        <v>1484.71</v>
      </c>
      <c r="Y6" s="35">
        <f>IF(Y7="",NA(),Y7)</f>
        <v>100.1</v>
      </c>
      <c r="Z6" s="35">
        <f t="shared" ref="Z6:AH6" si="4">IF(Z7="",NA(),Z7)</f>
        <v>100</v>
      </c>
      <c r="AA6" s="35">
        <f t="shared" si="4"/>
        <v>100</v>
      </c>
      <c r="AB6" s="35">
        <f t="shared" si="4"/>
        <v>100</v>
      </c>
      <c r="AC6" s="35">
        <f t="shared" si="4"/>
        <v>100</v>
      </c>
      <c r="AD6" s="35">
        <f t="shared" si="4"/>
        <v>98.32</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201.29</v>
      </c>
      <c r="AP6" s="35">
        <f t="shared" si="5"/>
        <v>110.77</v>
      </c>
      <c r="AQ6" s="35">
        <f t="shared" si="5"/>
        <v>109.51</v>
      </c>
      <c r="AR6" s="35">
        <f t="shared" si="5"/>
        <v>112.88</v>
      </c>
      <c r="AS6" s="35">
        <f t="shared" si="5"/>
        <v>94.97</v>
      </c>
      <c r="AT6" s="34" t="str">
        <f>IF(AT7="","",IF(AT7="-","【-】","【"&amp;SUBSTITUTE(TEXT(AT7,"#,##0.00"),"-","△")&amp;"】"))</f>
        <v>【76.63】</v>
      </c>
      <c r="AU6" s="35">
        <f>IF(AU7="",NA(),AU7)</f>
        <v>20.73</v>
      </c>
      <c r="AV6" s="35">
        <f t="shared" ref="AV6:BD6" si="6">IF(AV7="",NA(),AV7)</f>
        <v>31.48</v>
      </c>
      <c r="AW6" s="35">
        <f t="shared" si="6"/>
        <v>23.52</v>
      </c>
      <c r="AX6" s="35">
        <f t="shared" si="6"/>
        <v>83.37</v>
      </c>
      <c r="AY6" s="35">
        <f t="shared" si="6"/>
        <v>40.130000000000003</v>
      </c>
      <c r="AZ6" s="35">
        <f t="shared" si="6"/>
        <v>81.19</v>
      </c>
      <c r="BA6" s="35">
        <f t="shared" si="6"/>
        <v>46.78</v>
      </c>
      <c r="BB6" s="35">
        <f t="shared" si="6"/>
        <v>47.44</v>
      </c>
      <c r="BC6" s="35">
        <f t="shared" si="6"/>
        <v>49.18</v>
      </c>
      <c r="BD6" s="35">
        <f t="shared" si="6"/>
        <v>47.72</v>
      </c>
      <c r="BE6" s="34" t="str">
        <f>IF(BE7="","",IF(BE7="-","【-】","【"&amp;SUBSTITUTE(TEXT(BE7,"#,##0.00"),"-","△")&amp;"】"))</f>
        <v>【49.61】</v>
      </c>
      <c r="BF6" s="35">
        <f>IF(BF7="",NA(),BF7)</f>
        <v>967.48</v>
      </c>
      <c r="BG6" s="34">
        <f t="shared" ref="BG6:BO6" si="7">IF(BG7="",NA(),BG7)</f>
        <v>0</v>
      </c>
      <c r="BH6" s="34">
        <f t="shared" si="7"/>
        <v>0</v>
      </c>
      <c r="BI6" s="34">
        <f t="shared" si="7"/>
        <v>0</v>
      </c>
      <c r="BJ6" s="34">
        <f t="shared" si="7"/>
        <v>0</v>
      </c>
      <c r="BK6" s="35">
        <f t="shared" si="7"/>
        <v>1673.47</v>
      </c>
      <c r="BL6" s="35">
        <f t="shared" si="7"/>
        <v>1298.9100000000001</v>
      </c>
      <c r="BM6" s="35">
        <f t="shared" si="7"/>
        <v>1243.71</v>
      </c>
      <c r="BN6" s="35">
        <f t="shared" si="7"/>
        <v>1194.1500000000001</v>
      </c>
      <c r="BO6" s="35">
        <f t="shared" si="7"/>
        <v>1206.79</v>
      </c>
      <c r="BP6" s="34" t="str">
        <f>IF(BP7="","",IF(BP7="-","【-】","【"&amp;SUBSTITUTE(TEXT(BP7,"#,##0.00"),"-","△")&amp;"】"))</f>
        <v>【1,218.70】</v>
      </c>
      <c r="BQ6" s="35">
        <f>IF(BQ7="",NA(),BQ7)</f>
        <v>49.9</v>
      </c>
      <c r="BR6" s="35">
        <f t="shared" ref="BR6:BZ6" si="8">IF(BR7="",NA(),BR7)</f>
        <v>67.16</v>
      </c>
      <c r="BS6" s="35">
        <f t="shared" si="8"/>
        <v>69.459999999999994</v>
      </c>
      <c r="BT6" s="35">
        <f t="shared" si="8"/>
        <v>69.84</v>
      </c>
      <c r="BU6" s="35">
        <f t="shared" si="8"/>
        <v>57.72</v>
      </c>
      <c r="BV6" s="35">
        <f t="shared" si="8"/>
        <v>49.22</v>
      </c>
      <c r="BW6" s="35">
        <f t="shared" si="8"/>
        <v>69.87</v>
      </c>
      <c r="BX6" s="35">
        <f t="shared" si="8"/>
        <v>74.3</v>
      </c>
      <c r="BY6" s="35">
        <f t="shared" si="8"/>
        <v>72.260000000000005</v>
      </c>
      <c r="BZ6" s="35">
        <f t="shared" si="8"/>
        <v>71.84</v>
      </c>
      <c r="CA6" s="34" t="str">
        <f>IF(CA7="","",IF(CA7="-","【-】","【"&amp;SUBSTITUTE(TEXT(CA7,"#,##0.00"),"-","△")&amp;"】"))</f>
        <v>【74.17】</v>
      </c>
      <c r="CB6" s="35">
        <f>IF(CB7="",NA(),CB7)</f>
        <v>332.38</v>
      </c>
      <c r="CC6" s="35">
        <f t="shared" ref="CC6:CK6" si="9">IF(CC7="",NA(),CC7)</f>
        <v>241.98</v>
      </c>
      <c r="CD6" s="35">
        <f t="shared" si="9"/>
        <v>233.47</v>
      </c>
      <c r="CE6" s="35">
        <f t="shared" si="9"/>
        <v>232.52</v>
      </c>
      <c r="CF6" s="35">
        <f t="shared" si="9"/>
        <v>283.07</v>
      </c>
      <c r="CG6" s="35">
        <f t="shared" si="9"/>
        <v>332.02</v>
      </c>
      <c r="CH6" s="35">
        <f t="shared" si="9"/>
        <v>234.96</v>
      </c>
      <c r="CI6" s="35">
        <f t="shared" si="9"/>
        <v>221.81</v>
      </c>
      <c r="CJ6" s="35">
        <f t="shared" si="9"/>
        <v>230.02</v>
      </c>
      <c r="CK6" s="35">
        <f t="shared" si="9"/>
        <v>228.47</v>
      </c>
      <c r="CL6" s="34" t="str">
        <f>IF(CL7="","",IF(CL7="-","【-】","【"&amp;SUBSTITUTE(TEXT(CL7,"#,##0.00"),"-","△")&amp;"】"))</f>
        <v>【218.56】</v>
      </c>
      <c r="CM6" s="35">
        <f>IF(CM7="",NA(),CM7)</f>
        <v>47.9</v>
      </c>
      <c r="CN6" s="35">
        <f t="shared" ref="CN6:CV6" si="10">IF(CN7="",NA(),CN7)</f>
        <v>47.2</v>
      </c>
      <c r="CO6" s="35">
        <f t="shared" si="10"/>
        <v>45.4</v>
      </c>
      <c r="CP6" s="35">
        <f t="shared" si="10"/>
        <v>43.5</v>
      </c>
      <c r="CQ6" s="35">
        <f t="shared" si="10"/>
        <v>42.9</v>
      </c>
      <c r="CR6" s="35">
        <f t="shared" si="10"/>
        <v>36.65</v>
      </c>
      <c r="CS6" s="35">
        <f t="shared" si="10"/>
        <v>42.9</v>
      </c>
      <c r="CT6" s="35">
        <f t="shared" si="10"/>
        <v>43.36</v>
      </c>
      <c r="CU6" s="35">
        <f t="shared" si="10"/>
        <v>42.56</v>
      </c>
      <c r="CV6" s="35">
        <f t="shared" si="10"/>
        <v>42.47</v>
      </c>
      <c r="CW6" s="34" t="str">
        <f>IF(CW7="","",IF(CW7="-","【-】","【"&amp;SUBSTITUTE(TEXT(CW7,"#,##0.00"),"-","△")&amp;"】"))</f>
        <v>【42.86】</v>
      </c>
      <c r="CX6" s="35">
        <f>IF(CX7="",NA(),CX7)</f>
        <v>88.68</v>
      </c>
      <c r="CY6" s="35">
        <f t="shared" ref="CY6:DG6" si="11">IF(CY7="",NA(),CY7)</f>
        <v>89.78</v>
      </c>
      <c r="CZ6" s="35">
        <f t="shared" si="11"/>
        <v>90.62</v>
      </c>
      <c r="DA6" s="35">
        <f t="shared" si="11"/>
        <v>91.07</v>
      </c>
      <c r="DB6" s="35">
        <f t="shared" si="11"/>
        <v>91.28</v>
      </c>
      <c r="DC6" s="35">
        <f t="shared" si="11"/>
        <v>68.83</v>
      </c>
      <c r="DD6" s="35">
        <f t="shared" si="11"/>
        <v>83.5</v>
      </c>
      <c r="DE6" s="35">
        <f t="shared" si="11"/>
        <v>83.06</v>
      </c>
      <c r="DF6" s="35">
        <f t="shared" si="11"/>
        <v>83.32</v>
      </c>
      <c r="DG6" s="35">
        <f t="shared" si="11"/>
        <v>83.75</v>
      </c>
      <c r="DH6" s="34" t="str">
        <f>IF(DH7="","",IF(DH7="-","【-】","【"&amp;SUBSTITUTE(TEXT(DH7,"#,##0.00"),"-","△")&amp;"】"))</f>
        <v>【84.20】</v>
      </c>
      <c r="DI6" s="35">
        <f>IF(DI7="",NA(),DI7)</f>
        <v>4.9000000000000004</v>
      </c>
      <c r="DJ6" s="35">
        <f t="shared" ref="DJ6:DR6" si="12">IF(DJ7="",NA(),DJ7)</f>
        <v>9.8000000000000007</v>
      </c>
      <c r="DK6" s="35">
        <f t="shared" si="12"/>
        <v>14.32</v>
      </c>
      <c r="DL6" s="35">
        <f t="shared" si="12"/>
        <v>15.04</v>
      </c>
      <c r="DM6" s="35">
        <f t="shared" si="12"/>
        <v>19.3</v>
      </c>
      <c r="DN6" s="35">
        <f t="shared" si="12"/>
        <v>17.72</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0.26</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352080</v>
      </c>
      <c r="D7" s="37">
        <v>46</v>
      </c>
      <c r="E7" s="37">
        <v>17</v>
      </c>
      <c r="F7" s="37">
        <v>4</v>
      </c>
      <c r="G7" s="37">
        <v>0</v>
      </c>
      <c r="H7" s="37" t="s">
        <v>96</v>
      </c>
      <c r="I7" s="37" t="s">
        <v>97</v>
      </c>
      <c r="J7" s="37" t="s">
        <v>98</v>
      </c>
      <c r="K7" s="37" t="s">
        <v>99</v>
      </c>
      <c r="L7" s="37" t="s">
        <v>100</v>
      </c>
      <c r="M7" s="37" t="s">
        <v>101</v>
      </c>
      <c r="N7" s="38" t="s">
        <v>102</v>
      </c>
      <c r="O7" s="38">
        <v>69.09</v>
      </c>
      <c r="P7" s="38">
        <v>0.95</v>
      </c>
      <c r="Q7" s="38">
        <v>101.81</v>
      </c>
      <c r="R7" s="38">
        <v>3135</v>
      </c>
      <c r="S7" s="38">
        <v>133626</v>
      </c>
      <c r="T7" s="38">
        <v>873.72</v>
      </c>
      <c r="U7" s="38">
        <v>152.94</v>
      </c>
      <c r="V7" s="38">
        <v>1262</v>
      </c>
      <c r="W7" s="38">
        <v>0.85</v>
      </c>
      <c r="X7" s="38">
        <v>1484.71</v>
      </c>
      <c r="Y7" s="38">
        <v>100.1</v>
      </c>
      <c r="Z7" s="38">
        <v>100</v>
      </c>
      <c r="AA7" s="38">
        <v>100</v>
      </c>
      <c r="AB7" s="38">
        <v>100</v>
      </c>
      <c r="AC7" s="38">
        <v>100</v>
      </c>
      <c r="AD7" s="38">
        <v>98.32</v>
      </c>
      <c r="AE7" s="38">
        <v>100.85</v>
      </c>
      <c r="AF7" s="38">
        <v>102.13</v>
      </c>
      <c r="AG7" s="38">
        <v>101.72</v>
      </c>
      <c r="AH7" s="38">
        <v>102.73</v>
      </c>
      <c r="AI7" s="38">
        <v>102.87</v>
      </c>
      <c r="AJ7" s="38">
        <v>0</v>
      </c>
      <c r="AK7" s="38">
        <v>0</v>
      </c>
      <c r="AL7" s="38">
        <v>0</v>
      </c>
      <c r="AM7" s="38">
        <v>0</v>
      </c>
      <c r="AN7" s="38">
        <v>0</v>
      </c>
      <c r="AO7" s="38">
        <v>201.29</v>
      </c>
      <c r="AP7" s="38">
        <v>110.77</v>
      </c>
      <c r="AQ7" s="38">
        <v>109.51</v>
      </c>
      <c r="AR7" s="38">
        <v>112.88</v>
      </c>
      <c r="AS7" s="38">
        <v>94.97</v>
      </c>
      <c r="AT7" s="38">
        <v>76.63</v>
      </c>
      <c r="AU7" s="38">
        <v>20.73</v>
      </c>
      <c r="AV7" s="38">
        <v>31.48</v>
      </c>
      <c r="AW7" s="38">
        <v>23.52</v>
      </c>
      <c r="AX7" s="38">
        <v>83.37</v>
      </c>
      <c r="AY7" s="38">
        <v>40.130000000000003</v>
      </c>
      <c r="AZ7" s="38">
        <v>81.19</v>
      </c>
      <c r="BA7" s="38">
        <v>46.78</v>
      </c>
      <c r="BB7" s="38">
        <v>47.44</v>
      </c>
      <c r="BC7" s="38">
        <v>49.18</v>
      </c>
      <c r="BD7" s="38">
        <v>47.72</v>
      </c>
      <c r="BE7" s="38">
        <v>49.61</v>
      </c>
      <c r="BF7" s="38">
        <v>967.48</v>
      </c>
      <c r="BG7" s="38">
        <v>0</v>
      </c>
      <c r="BH7" s="38">
        <v>0</v>
      </c>
      <c r="BI7" s="38">
        <v>0</v>
      </c>
      <c r="BJ7" s="38">
        <v>0</v>
      </c>
      <c r="BK7" s="38">
        <v>1673.47</v>
      </c>
      <c r="BL7" s="38">
        <v>1298.9100000000001</v>
      </c>
      <c r="BM7" s="38">
        <v>1243.71</v>
      </c>
      <c r="BN7" s="38">
        <v>1194.1500000000001</v>
      </c>
      <c r="BO7" s="38">
        <v>1206.79</v>
      </c>
      <c r="BP7" s="38">
        <v>1218.7</v>
      </c>
      <c r="BQ7" s="38">
        <v>49.9</v>
      </c>
      <c r="BR7" s="38">
        <v>67.16</v>
      </c>
      <c r="BS7" s="38">
        <v>69.459999999999994</v>
      </c>
      <c r="BT7" s="38">
        <v>69.84</v>
      </c>
      <c r="BU7" s="38">
        <v>57.72</v>
      </c>
      <c r="BV7" s="38">
        <v>49.22</v>
      </c>
      <c r="BW7" s="38">
        <v>69.87</v>
      </c>
      <c r="BX7" s="38">
        <v>74.3</v>
      </c>
      <c r="BY7" s="38">
        <v>72.260000000000005</v>
      </c>
      <c r="BZ7" s="38">
        <v>71.84</v>
      </c>
      <c r="CA7" s="38">
        <v>74.17</v>
      </c>
      <c r="CB7" s="38">
        <v>332.38</v>
      </c>
      <c r="CC7" s="38">
        <v>241.98</v>
      </c>
      <c r="CD7" s="38">
        <v>233.47</v>
      </c>
      <c r="CE7" s="38">
        <v>232.52</v>
      </c>
      <c r="CF7" s="38">
        <v>283.07</v>
      </c>
      <c r="CG7" s="38">
        <v>332.02</v>
      </c>
      <c r="CH7" s="38">
        <v>234.96</v>
      </c>
      <c r="CI7" s="38">
        <v>221.81</v>
      </c>
      <c r="CJ7" s="38">
        <v>230.02</v>
      </c>
      <c r="CK7" s="38">
        <v>228.47</v>
      </c>
      <c r="CL7" s="38">
        <v>218.56</v>
      </c>
      <c r="CM7" s="38">
        <v>47.9</v>
      </c>
      <c r="CN7" s="38">
        <v>47.2</v>
      </c>
      <c r="CO7" s="38">
        <v>45.4</v>
      </c>
      <c r="CP7" s="38">
        <v>43.5</v>
      </c>
      <c r="CQ7" s="38">
        <v>42.9</v>
      </c>
      <c r="CR7" s="38">
        <v>36.65</v>
      </c>
      <c r="CS7" s="38">
        <v>42.9</v>
      </c>
      <c r="CT7" s="38">
        <v>43.36</v>
      </c>
      <c r="CU7" s="38">
        <v>42.56</v>
      </c>
      <c r="CV7" s="38">
        <v>42.47</v>
      </c>
      <c r="CW7" s="38">
        <v>42.86</v>
      </c>
      <c r="CX7" s="38">
        <v>88.68</v>
      </c>
      <c r="CY7" s="38">
        <v>89.78</v>
      </c>
      <c r="CZ7" s="38">
        <v>90.62</v>
      </c>
      <c r="DA7" s="38">
        <v>91.07</v>
      </c>
      <c r="DB7" s="38">
        <v>91.28</v>
      </c>
      <c r="DC7" s="38">
        <v>68.83</v>
      </c>
      <c r="DD7" s="38">
        <v>83.5</v>
      </c>
      <c r="DE7" s="38">
        <v>83.06</v>
      </c>
      <c r="DF7" s="38">
        <v>83.32</v>
      </c>
      <c r="DG7" s="38">
        <v>83.75</v>
      </c>
      <c r="DH7" s="38">
        <v>84.2</v>
      </c>
      <c r="DI7" s="38">
        <v>4.9000000000000004</v>
      </c>
      <c r="DJ7" s="38">
        <v>9.8000000000000007</v>
      </c>
      <c r="DK7" s="38">
        <v>14.32</v>
      </c>
      <c r="DL7" s="38">
        <v>15.04</v>
      </c>
      <c r="DM7" s="38">
        <v>19.3</v>
      </c>
      <c r="DN7" s="38">
        <v>17.72</v>
      </c>
      <c r="DO7" s="38">
        <v>22.77</v>
      </c>
      <c r="DP7" s="38">
        <v>23.93</v>
      </c>
      <c r="DQ7" s="38">
        <v>24.68</v>
      </c>
      <c r="DR7" s="38">
        <v>24.68</v>
      </c>
      <c r="DS7" s="38">
        <v>25.37</v>
      </c>
      <c r="DT7" s="38">
        <v>0</v>
      </c>
      <c r="DU7" s="38">
        <v>0</v>
      </c>
      <c r="DV7" s="38">
        <v>0</v>
      </c>
      <c r="DW7" s="38">
        <v>0</v>
      </c>
      <c r="DX7" s="38">
        <v>0</v>
      </c>
      <c r="DY7" s="38">
        <v>0</v>
      </c>
      <c r="DZ7" s="38">
        <v>0</v>
      </c>
      <c r="EA7" s="38">
        <v>0</v>
      </c>
      <c r="EB7" s="38">
        <v>0.01</v>
      </c>
      <c r="EC7" s="38">
        <v>8.6199999999999992</v>
      </c>
      <c r="ED7" s="38">
        <v>6.2</v>
      </c>
      <c r="EE7" s="38">
        <v>0</v>
      </c>
      <c r="EF7" s="38">
        <v>0</v>
      </c>
      <c r="EG7" s="38">
        <v>0</v>
      </c>
      <c r="EH7" s="38">
        <v>0</v>
      </c>
      <c r="EI7" s="38">
        <v>0</v>
      </c>
      <c r="EJ7" s="38">
        <v>0.26</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2020-12-04T02:34:42Z</dcterms:created>
  <dcterms:modified xsi:type="dcterms:W3CDTF">2021-01-18T00:08:08Z</dcterms:modified>
  <cp:category/>
</cp:coreProperties>
</file>