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Ktg5ptG1gmt7fxjK1jcuehS8+dhZ71Tksje99FPfRCW8rl8l4/LICXPD/tGXLJiFAuLuoLzrs5V/7G7sEWuw==" workbookSaltValue="JFqR4aT4EUt+5WwN796Igg==" workbookSpinCount="100000" lockStructure="1"/>
  <bookViews>
    <workbookView xWindow="0" yWindow="0" windowWidth="15360" windowHeight="763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I10" i="4"/>
  <c r="BB8" i="4"/>
  <c r="AL8" i="4"/>
  <c r="AD8" i="4"/>
  <c r="W8" i="4"/>
  <c r="P8" i="4"/>
  <c r="I8" i="4"/>
  <c r="B8" i="4"/>
  <c r="B6" i="4"/>
  <c r="C10" i="5" l="1"/>
  <c r="D10" i="5"/>
  <c r="E10" i="5"/>
  <c r="B10" i="5"/>
</calcChain>
</file>

<file path=xl/sharedStrings.xml><?xml version="1.0" encoding="utf-8"?>
<sst xmlns="http://schemas.openxmlformats.org/spreadsheetml/2006/main" count="279" uniqueCount="123">
  <si>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</si>
  <si>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</si>
  <si>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</si>
  <si>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</si>
  <si>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</si>
  <si>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</si>
  <si>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</si>
  <si>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</si>
  <si>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</si>
  <si>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</si>
  <si>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</si>
  <si>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</si>
  <si>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</si>
  <si>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</si>
  <si>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</si>
  <si>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</si>
  <si>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</si>
  <si>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</si>
  <si>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</si>
  <si>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</si>
  <si>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</si>
  <si>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</si>
  <si>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</si>
  <si>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</si>
  <si>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</si>
  <si>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</si>
  <si>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</si>
  <si>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</si>
  <si>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</si>
  <si>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</si>
  <si>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</si>
  <si>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</si>
  <si>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</si>
  <si>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</si>
  <si>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</si>
  <si>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</si>
  <si>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</si>
  <si>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</si>
  <si>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</si>
  <si>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</si>
  <si>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</si>
  <si>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</si>
  <si>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</si>
  <si>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</si>
  <si>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</si>
  <si>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</si>
  <si>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</si>
  <si>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</si>
  <si>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</si>
  <si>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</si>
  <si>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</si>
  <si>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</si>
  <si>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</si>
  <si>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</si>
  <si>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</si>
  <si>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</si>
  <si>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</si>
  <si>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</si>
  <si>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</si>
  <si>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</si>
  <si>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</si>
  <si>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</si>
  <si>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</si>
  <si>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</si>
  <si>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</si>
  <si>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</si>
  <si>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</si>
  <si>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</si>
  <si>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</si>
  <si>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</si>
  <si>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</si>
  <si>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</si>
  <si>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</si>
  <si>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</si>
  <si>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</si>
  <si>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</si>
  <si>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</si>
  <si>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</si>
  <si>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</si>
  <si>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</si>
  <si>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</si>
  <si>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</si>
  <si>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</si>
  <si>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</si>
  <si>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</si>
  <si>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</si>
  <si>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</si>
  <si>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</si>
  <si>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</si>
  <si>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</si>
  <si>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</si>
  <si>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</si>
  <si>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</si>
  <si>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</si>
  <si>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</si>
  <si>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</si>
  <si>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</si>
  <si>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</si>
  <si>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</si>
  <si>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</si>
  <si>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</si>
  <si>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</si>
  <si>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</si>
  <si>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</si>
  <si>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</si>
  <si>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</si>
  <si>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</si>
  <si>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</si>
  <si>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</si>
  <si>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</si>
  <si>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</si>
  <si>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</si>
  <si>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</si>
  <si>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</si>
  <si>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</si>
  <si>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</si>
  <si>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</si>
  <si>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</si>
  <si>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</si>
  <si>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</si>
  <si>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26年に事業開始した一文字処理区では、管渠の老朽化が進んでおり、管渠老朽化率は類似団体を上回る状況となっている。すでに管路長寿命化計画を策定し、優先順位の高いものから順次改築更新を進めているが、管渠改善率は前年度と比較して上昇したものの、類似団体と比較して低い水準となっており、今後はストックマネジメント計画を策定し、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106" eb="109">
      <t>ゼンエンド</t>
    </rPh>
    <rPh sb="110" eb="112">
      <t>ヒカク</t>
    </rPh>
    <rPh sb="114" eb="116">
      <t>ジョウショウ</t>
    </rPh>
    <phoneticPr fontId="4"/>
  </si>
  <si>
    <t>　当市の公共下水道事業は、普及率が依然低いうえ一部処理区では施設の老朽化が進んでおり、新規整備と改築更新の両方を進めていかなければならないという厳しい経営環境にある。
　こうした状況の中、本事業においては、平成28年度に特定環境保全公共下水道事業とあわせて経営戦略を策定し、特定環境保全公共下水道事業と合わせての事業運営の中で、継続的に経費節減に取り組むなど、経営戦略に基づいた経営状況の改善に向けた取り組みを進めていく必要がある。</t>
    <rPh sb="210" eb="212">
      <t>ヒツヨウ</t>
    </rPh>
    <phoneticPr fontId="4"/>
  </si>
  <si>
    <t>　経常収支比率は、前年度と同水準となっている。
　流動比率は、未払金及び未払費用の増により前年度と比較して低下しており、類似団体と比較しても低水準となっている。但し、１年以内に償還する建設企業債を除いた流動負債の額は流動資産の額を下回っており、支払能力に問題が生じている状況ではない。
　企業債残高対事業規模比率は、前年度と比較して低下しているが、これは、企業債残高が減となったことによるものである。
　経費回収率は、前年度と比較して上昇し、汚水処理原価は、前年度と比較して減少しているが、これは、汚水処理に係る企業債利息の支払いが減となったことによるものである。
　施設利用率は、類似団体と比較し高水準となっているが、当該数値の算出に用いる数値の内、晴天時一日平均処理水量は流域下水道の数値を含めているのに対し、晴天時現在処理能力は当市の終末処理場だけの数値であり、当市の終末処理場のみによる施設利用率は、平成29年度で56.53％となっており類似団体と比較して低水準となっている。
　水洗化率は、前年度と比較して若干上昇しているが、類似団体と比較すると低水準であることもあり、使用料収入確保のためにも、さらなる水洗化率向上への取組みが必要である。
　</t>
    <rPh sb="9" eb="12">
      <t>ゼンエンド</t>
    </rPh>
    <rPh sb="13" eb="14">
      <t>ドウ</t>
    </rPh>
    <rPh sb="31" eb="33">
      <t>ミバラ</t>
    </rPh>
    <rPh sb="33" eb="34">
      <t>キン</t>
    </rPh>
    <rPh sb="34" eb="35">
      <t>オヨ</t>
    </rPh>
    <rPh sb="36" eb="38">
      <t>ミバラ</t>
    </rPh>
    <rPh sb="38" eb="40">
      <t>ヒヨウ</t>
    </rPh>
    <rPh sb="53" eb="55">
      <t>テイカ</t>
    </rPh>
    <rPh sb="178" eb="180">
      <t>キギョウ</t>
    </rPh>
    <rPh sb="249" eb="251">
      <t>オスイ</t>
    </rPh>
    <rPh sb="251" eb="253">
      <t>ショリ</t>
    </rPh>
    <rPh sb="254" eb="255">
      <t>カカ</t>
    </rPh>
    <rPh sb="256" eb="258">
      <t>キギョウ</t>
    </rPh>
    <rPh sb="266" eb="267">
      <t>ゲン</t>
    </rPh>
    <rPh sb="423" eb="425">
      <t>ルイジ</t>
    </rPh>
    <rPh sb="425" eb="427">
      <t>ダンタイ</t>
    </rPh>
    <rPh sb="428" eb="430">
      <t>ヒカク</t>
    </rPh>
    <rPh sb="432" eb="433">
      <t>テイ</t>
    </rPh>
    <rPh sb="433" eb="435">
      <t>スイジュン</t>
    </rPh>
    <rPh sb="458" eb="460">
      <t>ジャッカン</t>
    </rPh>
    <rPh sb="460" eb="462">
      <t>ジョウショウ</t>
    </rPh>
    <rPh sb="478" eb="479">
      <t>テイ</t>
    </rPh>
    <rPh sb="490" eb="493">
      <t>シヨウリョウ</t>
    </rPh>
    <rPh sb="493" eb="495">
      <t>シュウニュウ</t>
    </rPh>
    <rPh sb="495" eb="497">
      <t>カクホ</t>
    </rPh>
    <rPh sb="507" eb="510">
      <t>スイセンカ</t>
    </rPh>
    <rPh sb="510" eb="511">
      <t>リツ</t>
    </rPh>
    <rPh sb="511" eb="513">
      <t>コウジョウ</t>
    </rPh>
    <rPh sb="515" eb="517">
      <t>トリク</t>
    </rPh>
    <rPh sb="519" eb="5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</si>
</sst>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
                  <c:v>0</c:v>
                </c:pt>
                <c:pt idx="3">
                  <c:v>0.04</c:v>
                </c:pt>
                <c:pt idx="4">
                  <c:v>0.1</c:v>
                </c:pt>
              </c:numCache>
            </c:numRef>
          </c:val>
          <c:extLst xmlns:c16r2="http://schemas.microsoft.com/office/drawing/2015/06/chart">
            <c:ext xmlns:c16="http://schemas.microsoft.com/office/drawing/2014/chart" uri="{C3380CC4-5D6E-409C-BE32-E72D297353CC}">
              <c16:uniqueId val="{00000000-4B45-452C-BF94-318166F2C126}"/>
            </c:ext>
          </c:extLst>
        </c:ser>
        <c:dLbls>
          <c:showLegendKey val="0"/>
          <c:showVal val="0"/>
          <c:showCatName val="0"/>
          <c:showSerName val="0"/>
          <c:showPercent val="0"/>
          <c:showBubbleSize val="0"/>
        </c:dLbls>
        <c:gapWidth val="150"/>
        <c:axId val="41529728"/>
        <c:axId val="4153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4B45-452C-BF94-318166F2C126}"/>
            </c:ext>
          </c:extLst>
        </c:ser>
        <c:dLbls>
          <c:showLegendKey val="0"/>
          <c:showVal val="0"/>
          <c:showCatName val="0"/>
          <c:showSerName val="0"/>
          <c:showPercent val="0"/>
          <c:showBubbleSize val="0"/>
        </c:dLbls>
        <c:marker val="1"/>
        <c:smooth val="0"/>
        <c:axId val="41529728"/>
        <c:axId val="41532032"/>
      </c:lineChart>
      <c:dateAx>
        <c:axId val="41529728"/>
        <c:scaling>
          <c:orientation val="minMax"/>
        </c:scaling>
        <c:delete val="1"/>
        <c:axPos val="b"/>
        <c:numFmt formatCode="ge" sourceLinked="1"/>
        <c:majorTickMark val="none"/>
        <c:minorTickMark val="none"/>
        <c:tickLblPos val="none"/>
        <c:crossAx val="41532032"/>
        <c:crosses val="autoZero"/>
        <c:auto val="1"/>
        <c:lblOffset val="100"/>
        <c:baseTimeUnit val="years"/>
      </c:dateAx>
      <c:valAx>
        <c:axId val="415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75.91</c:v>
                </c:pt>
                <c:pt idx="3">
                  <c:v>78.56</c:v>
                </c:pt>
                <c:pt idx="4">
                  <c:v>73.739999999999995</c:v>
                </c:pt>
              </c:numCache>
            </c:numRef>
          </c:val>
          <c:extLst xmlns:c16r2="http://schemas.microsoft.com/office/drawing/2015/06/chart">
            <c:ext xmlns:c16="http://schemas.microsoft.com/office/drawing/2014/chart" uri="{C3380CC4-5D6E-409C-BE32-E72D297353CC}">
              <c16:uniqueId val="{00000000-DC32-488B-9F17-8C595E8C58C5}"/>
            </c:ext>
          </c:extLst>
        </c:ser>
        <c:dLbls>
          <c:showLegendKey val="0"/>
          <c:showVal val="0"/>
          <c:showCatName val="0"/>
          <c:showSerName val="0"/>
          <c:showPercent val="0"/>
          <c:showBubbleSize val="0"/>
        </c:dLbls>
        <c:gapWidth val="150"/>
        <c:axId val="122149504"/>
        <c:axId val="12216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DC32-488B-9F17-8C595E8C58C5}"/>
            </c:ext>
          </c:extLst>
        </c:ser>
        <c:dLbls>
          <c:showLegendKey val="0"/>
          <c:showVal val="0"/>
          <c:showCatName val="0"/>
          <c:showSerName val="0"/>
          <c:showPercent val="0"/>
          <c:showBubbleSize val="0"/>
        </c:dLbls>
        <c:marker val="1"/>
        <c:smooth val="0"/>
        <c:axId val="122149504"/>
        <c:axId val="122161408"/>
      </c:lineChart>
      <c:dateAx>
        <c:axId val="122149504"/>
        <c:scaling>
          <c:orientation val="minMax"/>
        </c:scaling>
        <c:delete val="1"/>
        <c:axPos val="b"/>
        <c:numFmt formatCode="ge" sourceLinked="1"/>
        <c:majorTickMark val="none"/>
        <c:minorTickMark val="none"/>
        <c:tickLblPos val="none"/>
        <c:crossAx val="122161408"/>
        <c:crosses val="autoZero"/>
        <c:auto val="1"/>
        <c:lblOffset val="100"/>
        <c:baseTimeUnit val="years"/>
      </c:dateAx>
      <c:valAx>
        <c:axId val="1221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4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91.21</c:v>
                </c:pt>
                <c:pt idx="3">
                  <c:v>90.17</c:v>
                </c:pt>
                <c:pt idx="4">
                  <c:v>91.22</c:v>
                </c:pt>
              </c:numCache>
            </c:numRef>
          </c:val>
          <c:extLst xmlns:c16r2="http://schemas.microsoft.com/office/drawing/2015/06/chart">
            <c:ext xmlns:c16="http://schemas.microsoft.com/office/drawing/2014/chart" uri="{C3380CC4-5D6E-409C-BE32-E72D297353CC}">
              <c16:uniqueId val="{00000000-34D1-4641-AC09-F89D6632C33D}"/>
            </c:ext>
          </c:extLst>
        </c:ser>
        <c:dLbls>
          <c:showLegendKey val="0"/>
          <c:showVal val="0"/>
          <c:showCatName val="0"/>
          <c:showSerName val="0"/>
          <c:showPercent val="0"/>
          <c:showBubbleSize val="0"/>
        </c:dLbls>
        <c:gapWidth val="150"/>
        <c:axId val="127965056"/>
        <c:axId val="13146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34D1-4641-AC09-F89D6632C33D}"/>
            </c:ext>
          </c:extLst>
        </c:ser>
        <c:dLbls>
          <c:showLegendKey val="0"/>
          <c:showVal val="0"/>
          <c:showCatName val="0"/>
          <c:showSerName val="0"/>
          <c:showPercent val="0"/>
          <c:showBubbleSize val="0"/>
        </c:dLbls>
        <c:marker val="1"/>
        <c:smooth val="0"/>
        <c:axId val="127965056"/>
        <c:axId val="131465600"/>
      </c:lineChart>
      <c:dateAx>
        <c:axId val="127965056"/>
        <c:scaling>
          <c:orientation val="minMax"/>
        </c:scaling>
        <c:delete val="1"/>
        <c:axPos val="b"/>
        <c:numFmt formatCode="ge" sourceLinked="1"/>
        <c:majorTickMark val="none"/>
        <c:minorTickMark val="none"/>
        <c:tickLblPos val="none"/>
        <c:crossAx val="131465600"/>
        <c:crosses val="autoZero"/>
        <c:auto val="1"/>
        <c:lblOffset val="100"/>
        <c:baseTimeUnit val="years"/>
      </c:dateAx>
      <c:valAx>
        <c:axId val="13146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103.05</c:v>
                </c:pt>
                <c:pt idx="3">
                  <c:v>100</c:v>
                </c:pt>
                <c:pt idx="4">
                  <c:v>100</c:v>
                </c:pt>
              </c:numCache>
            </c:numRef>
          </c:val>
          <c:extLst xmlns:c16r2="http://schemas.microsoft.com/office/drawing/2015/06/chart">
            <c:ext xmlns:c16="http://schemas.microsoft.com/office/drawing/2014/chart" uri="{C3380CC4-5D6E-409C-BE32-E72D297353CC}">
              <c16:uniqueId val="{00000000-DDE0-4725-AB63-6215D847CEE2}"/>
            </c:ext>
          </c:extLst>
        </c:ser>
        <c:dLbls>
          <c:showLegendKey val="0"/>
          <c:showVal val="0"/>
          <c:showCatName val="0"/>
          <c:showSerName val="0"/>
          <c:showPercent val="0"/>
          <c:showBubbleSize val="0"/>
        </c:dLbls>
        <c:gapWidth val="150"/>
        <c:axId val="41669760"/>
        <c:axId val="5453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109.48</c:v>
                </c:pt>
                <c:pt idx="3">
                  <c:v>109.27</c:v>
                </c:pt>
                <c:pt idx="4">
                  <c:v>108.03</c:v>
                </c:pt>
              </c:numCache>
            </c:numRef>
          </c:val>
          <c:smooth val="0"/>
          <c:extLst xmlns:c16r2="http://schemas.microsoft.com/office/drawing/2015/06/chart">
            <c:ext xmlns:c16="http://schemas.microsoft.com/office/drawing/2014/chart" uri="{C3380CC4-5D6E-409C-BE32-E72D297353CC}">
              <c16:uniqueId val="{00000001-DDE0-4725-AB63-6215D847CEE2}"/>
            </c:ext>
          </c:extLst>
        </c:ser>
        <c:dLbls>
          <c:showLegendKey val="0"/>
          <c:showVal val="0"/>
          <c:showCatName val="0"/>
          <c:showSerName val="0"/>
          <c:showPercent val="0"/>
          <c:showBubbleSize val="0"/>
        </c:dLbls>
        <c:marker val="1"/>
        <c:smooth val="0"/>
        <c:axId val="41669760"/>
        <c:axId val="54530816"/>
      </c:lineChart>
      <c:dateAx>
        <c:axId val="41669760"/>
        <c:scaling>
          <c:orientation val="minMax"/>
        </c:scaling>
        <c:delete val="1"/>
        <c:axPos val="b"/>
        <c:numFmt formatCode="ge" sourceLinked="1"/>
        <c:majorTickMark val="none"/>
        <c:minorTickMark val="none"/>
        <c:tickLblPos val="none"/>
        <c:crossAx val="54530816"/>
        <c:crosses val="autoZero"/>
        <c:auto val="1"/>
        <c:lblOffset val="100"/>
        <c:baseTimeUnit val="years"/>
      </c:dateAx>
      <c:valAx>
        <c:axId val="5453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3.81</c:v>
                </c:pt>
                <c:pt idx="3">
                  <c:v>7.29</c:v>
                </c:pt>
                <c:pt idx="4">
                  <c:v>10.69</c:v>
                </c:pt>
              </c:numCache>
            </c:numRef>
          </c:val>
          <c:extLst xmlns:c16r2="http://schemas.microsoft.com/office/drawing/2015/06/chart">
            <c:ext xmlns:c16="http://schemas.microsoft.com/office/drawing/2014/chart" uri="{C3380CC4-5D6E-409C-BE32-E72D297353CC}">
              <c16:uniqueId val="{00000000-2F19-4199-9B44-FDA68B10C19E}"/>
            </c:ext>
          </c:extLst>
        </c:ser>
        <c:dLbls>
          <c:showLegendKey val="0"/>
          <c:showVal val="0"/>
          <c:showCatName val="0"/>
          <c:showSerName val="0"/>
          <c:showPercent val="0"/>
          <c:showBubbleSize val="0"/>
        </c:dLbls>
        <c:gapWidth val="150"/>
        <c:axId val="62494976"/>
        <c:axId val="7588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25.89</c:v>
                </c:pt>
                <c:pt idx="3">
                  <c:v>26.63</c:v>
                </c:pt>
                <c:pt idx="4">
                  <c:v>25.61</c:v>
                </c:pt>
              </c:numCache>
            </c:numRef>
          </c:val>
          <c:smooth val="0"/>
          <c:extLst xmlns:c16r2="http://schemas.microsoft.com/office/drawing/2015/06/chart">
            <c:ext xmlns:c16="http://schemas.microsoft.com/office/drawing/2014/chart" uri="{C3380CC4-5D6E-409C-BE32-E72D297353CC}">
              <c16:uniqueId val="{00000001-2F19-4199-9B44-FDA68B10C19E}"/>
            </c:ext>
          </c:extLst>
        </c:ser>
        <c:dLbls>
          <c:showLegendKey val="0"/>
          <c:showVal val="0"/>
          <c:showCatName val="0"/>
          <c:showSerName val="0"/>
          <c:showPercent val="0"/>
          <c:showBubbleSize val="0"/>
        </c:dLbls>
        <c:marker val="1"/>
        <c:smooth val="0"/>
        <c:axId val="62494976"/>
        <c:axId val="75882880"/>
      </c:lineChart>
      <c:dateAx>
        <c:axId val="62494976"/>
        <c:scaling>
          <c:orientation val="minMax"/>
        </c:scaling>
        <c:delete val="1"/>
        <c:axPos val="b"/>
        <c:numFmt formatCode="ge" sourceLinked="1"/>
        <c:majorTickMark val="none"/>
        <c:minorTickMark val="none"/>
        <c:tickLblPos val="none"/>
        <c:crossAx val="75882880"/>
        <c:crosses val="autoZero"/>
        <c:auto val="1"/>
        <c:lblOffset val="100"/>
        <c:baseTimeUnit val="years"/>
      </c:dateAx>
      <c:valAx>
        <c:axId val="758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4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0.97</c:v>
                </c:pt>
                <c:pt idx="3">
                  <c:v>1.1599999999999999</c:v>
                </c:pt>
                <c:pt idx="4">
                  <c:v>1.18</c:v>
                </c:pt>
              </c:numCache>
            </c:numRef>
          </c:val>
          <c:extLst xmlns:c16r2="http://schemas.microsoft.com/office/drawing/2015/06/chart">
            <c:ext xmlns:c16="http://schemas.microsoft.com/office/drawing/2014/chart" uri="{C3380CC4-5D6E-409C-BE32-E72D297353CC}">
              <c16:uniqueId val="{00000000-5B60-44CF-A406-EE38F15A1E4C}"/>
            </c:ext>
          </c:extLst>
        </c:ser>
        <c:dLbls>
          <c:showLegendKey val="0"/>
          <c:showVal val="0"/>
          <c:showCatName val="0"/>
          <c:showSerName val="0"/>
          <c:showPercent val="0"/>
          <c:showBubbleSize val="0"/>
        </c:dLbls>
        <c:gapWidth val="150"/>
        <c:axId val="77354112"/>
        <c:axId val="773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0.71</c:v>
                </c:pt>
                <c:pt idx="3">
                  <c:v>0.95</c:v>
                </c:pt>
                <c:pt idx="4">
                  <c:v>1.07</c:v>
                </c:pt>
              </c:numCache>
            </c:numRef>
          </c:val>
          <c:smooth val="0"/>
          <c:extLst xmlns:c16r2="http://schemas.microsoft.com/office/drawing/2015/06/chart">
            <c:ext xmlns:c16="http://schemas.microsoft.com/office/drawing/2014/chart" uri="{C3380CC4-5D6E-409C-BE32-E72D297353CC}">
              <c16:uniqueId val="{00000001-5B60-44CF-A406-EE38F15A1E4C}"/>
            </c:ext>
          </c:extLst>
        </c:ser>
        <c:dLbls>
          <c:showLegendKey val="0"/>
          <c:showVal val="0"/>
          <c:showCatName val="0"/>
          <c:showSerName val="0"/>
          <c:showPercent val="0"/>
          <c:showBubbleSize val="0"/>
        </c:dLbls>
        <c:marker val="1"/>
        <c:smooth val="0"/>
        <c:axId val="77354112"/>
        <c:axId val="77356416"/>
      </c:lineChart>
      <c:dateAx>
        <c:axId val="77354112"/>
        <c:scaling>
          <c:orientation val="minMax"/>
        </c:scaling>
        <c:delete val="1"/>
        <c:axPos val="b"/>
        <c:numFmt formatCode="ge" sourceLinked="1"/>
        <c:majorTickMark val="none"/>
        <c:minorTickMark val="none"/>
        <c:tickLblPos val="none"/>
        <c:crossAx val="77356416"/>
        <c:crosses val="autoZero"/>
        <c:auto val="1"/>
        <c:lblOffset val="100"/>
        <c:baseTimeUnit val="years"/>
      </c:dateAx>
      <c:valAx>
        <c:axId val="773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5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302-4146-9D31-36B98C500389}"/>
            </c:ext>
          </c:extLst>
        </c:ser>
        <c:dLbls>
          <c:showLegendKey val="0"/>
          <c:showVal val="0"/>
          <c:showCatName val="0"/>
          <c:showSerName val="0"/>
          <c:showPercent val="0"/>
          <c:showBubbleSize val="0"/>
        </c:dLbls>
        <c:gapWidth val="150"/>
        <c:axId val="88894464"/>
        <c:axId val="9140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16.34</c:v>
                </c:pt>
                <c:pt idx="3">
                  <c:v>15.65</c:v>
                </c:pt>
                <c:pt idx="4">
                  <c:v>13.55</c:v>
                </c:pt>
              </c:numCache>
            </c:numRef>
          </c:val>
          <c:smooth val="0"/>
          <c:extLst xmlns:c16r2="http://schemas.microsoft.com/office/drawing/2015/06/chart">
            <c:ext xmlns:c16="http://schemas.microsoft.com/office/drawing/2014/chart" uri="{C3380CC4-5D6E-409C-BE32-E72D297353CC}">
              <c16:uniqueId val="{00000001-0302-4146-9D31-36B98C500389}"/>
            </c:ext>
          </c:extLst>
        </c:ser>
        <c:dLbls>
          <c:showLegendKey val="0"/>
          <c:showVal val="0"/>
          <c:showCatName val="0"/>
          <c:showSerName val="0"/>
          <c:showPercent val="0"/>
          <c:showBubbleSize val="0"/>
        </c:dLbls>
        <c:marker val="1"/>
        <c:smooth val="0"/>
        <c:axId val="88894464"/>
        <c:axId val="91407488"/>
      </c:lineChart>
      <c:dateAx>
        <c:axId val="88894464"/>
        <c:scaling>
          <c:orientation val="minMax"/>
        </c:scaling>
        <c:delete val="1"/>
        <c:axPos val="b"/>
        <c:numFmt formatCode="ge" sourceLinked="1"/>
        <c:majorTickMark val="none"/>
        <c:minorTickMark val="none"/>
        <c:tickLblPos val="none"/>
        <c:crossAx val="91407488"/>
        <c:crosses val="autoZero"/>
        <c:auto val="1"/>
        <c:lblOffset val="100"/>
        <c:baseTimeUnit val="years"/>
      </c:dateAx>
      <c:valAx>
        <c:axId val="914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9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51.23</c:v>
                </c:pt>
                <c:pt idx="3">
                  <c:v>56.58</c:v>
                </c:pt>
                <c:pt idx="4">
                  <c:v>54.53</c:v>
                </c:pt>
              </c:numCache>
            </c:numRef>
          </c:val>
          <c:extLst xmlns:c16r2="http://schemas.microsoft.com/office/drawing/2015/06/chart">
            <c:ext xmlns:c16="http://schemas.microsoft.com/office/drawing/2014/chart" uri="{C3380CC4-5D6E-409C-BE32-E72D297353CC}">
              <c16:uniqueId val="{00000000-925C-4361-988D-BA58F242034D}"/>
            </c:ext>
          </c:extLst>
        </c:ser>
        <c:dLbls>
          <c:showLegendKey val="0"/>
          <c:showVal val="0"/>
          <c:showCatName val="0"/>
          <c:showSerName val="0"/>
          <c:showPercent val="0"/>
          <c:showBubbleSize val="0"/>
        </c:dLbls>
        <c:gapWidth val="150"/>
        <c:axId val="104367232"/>
        <c:axId val="10436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78.930000000000007</c:v>
                </c:pt>
                <c:pt idx="3">
                  <c:v>77.94</c:v>
                </c:pt>
                <c:pt idx="4">
                  <c:v>78.45</c:v>
                </c:pt>
              </c:numCache>
            </c:numRef>
          </c:val>
          <c:smooth val="0"/>
          <c:extLst xmlns:c16r2="http://schemas.microsoft.com/office/drawing/2015/06/chart">
            <c:ext xmlns:c16="http://schemas.microsoft.com/office/drawing/2014/chart" uri="{C3380CC4-5D6E-409C-BE32-E72D297353CC}">
              <c16:uniqueId val="{00000001-925C-4361-988D-BA58F242034D}"/>
            </c:ext>
          </c:extLst>
        </c:ser>
        <c:dLbls>
          <c:showLegendKey val="0"/>
          <c:showVal val="0"/>
          <c:showCatName val="0"/>
          <c:showSerName val="0"/>
          <c:showPercent val="0"/>
          <c:showBubbleSize val="0"/>
        </c:dLbls>
        <c:marker val="1"/>
        <c:smooth val="0"/>
        <c:axId val="104367232"/>
        <c:axId val="104369152"/>
      </c:lineChart>
      <c:dateAx>
        <c:axId val="104367232"/>
        <c:scaling>
          <c:orientation val="minMax"/>
        </c:scaling>
        <c:delete val="1"/>
        <c:axPos val="b"/>
        <c:numFmt formatCode="ge" sourceLinked="1"/>
        <c:majorTickMark val="none"/>
        <c:minorTickMark val="none"/>
        <c:tickLblPos val="none"/>
        <c:crossAx val="104369152"/>
        <c:crosses val="autoZero"/>
        <c:auto val="1"/>
        <c:lblOffset val="100"/>
        <c:baseTimeUnit val="years"/>
      </c:dateAx>
      <c:valAx>
        <c:axId val="10436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6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986.92</c:v>
                </c:pt>
                <c:pt idx="3">
                  <c:v>605.52</c:v>
                </c:pt>
                <c:pt idx="4">
                  <c:v>577.12</c:v>
                </c:pt>
              </c:numCache>
            </c:numRef>
          </c:val>
          <c:extLst xmlns:c16r2="http://schemas.microsoft.com/office/drawing/2015/06/chart">
            <c:ext xmlns:c16="http://schemas.microsoft.com/office/drawing/2014/chart" uri="{C3380CC4-5D6E-409C-BE32-E72D297353CC}">
              <c16:uniqueId val="{00000000-99BD-4093-ABE5-9849366F813F}"/>
            </c:ext>
          </c:extLst>
        </c:ser>
        <c:dLbls>
          <c:showLegendKey val="0"/>
          <c:showVal val="0"/>
          <c:showCatName val="0"/>
          <c:showSerName val="0"/>
          <c:showPercent val="0"/>
          <c:showBubbleSize val="0"/>
        </c:dLbls>
        <c:gapWidth val="150"/>
        <c:axId val="113799168"/>
        <c:axId val="11380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99BD-4093-ABE5-9849366F813F}"/>
            </c:ext>
          </c:extLst>
        </c:ser>
        <c:dLbls>
          <c:showLegendKey val="0"/>
          <c:showVal val="0"/>
          <c:showCatName val="0"/>
          <c:showSerName val="0"/>
          <c:showPercent val="0"/>
          <c:showBubbleSize val="0"/>
        </c:dLbls>
        <c:marker val="1"/>
        <c:smooth val="0"/>
        <c:axId val="113799168"/>
        <c:axId val="113801472"/>
      </c:lineChart>
      <c:dateAx>
        <c:axId val="113799168"/>
        <c:scaling>
          <c:orientation val="minMax"/>
        </c:scaling>
        <c:delete val="1"/>
        <c:axPos val="b"/>
        <c:numFmt formatCode="ge" sourceLinked="1"/>
        <c:majorTickMark val="none"/>
        <c:minorTickMark val="none"/>
        <c:tickLblPos val="none"/>
        <c:crossAx val="113801472"/>
        <c:crosses val="autoZero"/>
        <c:auto val="1"/>
        <c:lblOffset val="100"/>
        <c:baseTimeUnit val="years"/>
      </c:dateAx>
      <c:valAx>
        <c:axId val="1138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79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76.06</c:v>
                </c:pt>
                <c:pt idx="3">
                  <c:v>98.65</c:v>
                </c:pt>
                <c:pt idx="4">
                  <c:v>100</c:v>
                </c:pt>
              </c:numCache>
            </c:numRef>
          </c:val>
          <c:extLst xmlns:c16r2="http://schemas.microsoft.com/office/drawing/2015/06/chart">
            <c:ext xmlns:c16="http://schemas.microsoft.com/office/drawing/2014/chart" uri="{C3380CC4-5D6E-409C-BE32-E72D297353CC}">
              <c16:uniqueId val="{00000000-0E6E-4D63-9F2B-6FB825FAA48E}"/>
            </c:ext>
          </c:extLst>
        </c:ser>
        <c:dLbls>
          <c:showLegendKey val="0"/>
          <c:showVal val="0"/>
          <c:showCatName val="0"/>
          <c:showSerName val="0"/>
          <c:showPercent val="0"/>
          <c:showBubbleSize val="0"/>
        </c:dLbls>
        <c:gapWidth val="150"/>
        <c:axId val="116619520"/>
        <c:axId val="11677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0E6E-4D63-9F2B-6FB825FAA48E}"/>
            </c:ext>
          </c:extLst>
        </c:ser>
        <c:dLbls>
          <c:showLegendKey val="0"/>
          <c:showVal val="0"/>
          <c:showCatName val="0"/>
          <c:showSerName val="0"/>
          <c:showPercent val="0"/>
          <c:showBubbleSize val="0"/>
        </c:dLbls>
        <c:marker val="1"/>
        <c:smooth val="0"/>
        <c:axId val="116619520"/>
        <c:axId val="116778496"/>
      </c:lineChart>
      <c:dateAx>
        <c:axId val="116619520"/>
        <c:scaling>
          <c:orientation val="minMax"/>
        </c:scaling>
        <c:delete val="1"/>
        <c:axPos val="b"/>
        <c:numFmt formatCode="ge" sourceLinked="1"/>
        <c:majorTickMark val="none"/>
        <c:minorTickMark val="none"/>
        <c:tickLblPos val="none"/>
        <c:crossAx val="116778496"/>
        <c:crosses val="autoZero"/>
        <c:auto val="1"/>
        <c:lblOffset val="100"/>
        <c:baseTimeUnit val="years"/>
      </c:dateAx>
      <c:valAx>
        <c:axId val="1167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1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208.14</c:v>
                </c:pt>
                <c:pt idx="3">
                  <c:v>160.80000000000001</c:v>
                </c:pt>
                <c:pt idx="4">
                  <c:v>158.82</c:v>
                </c:pt>
              </c:numCache>
            </c:numRef>
          </c:val>
          <c:extLst xmlns:c16r2="http://schemas.microsoft.com/office/drawing/2015/06/chart">
            <c:ext xmlns:c16="http://schemas.microsoft.com/office/drawing/2014/chart" uri="{C3380CC4-5D6E-409C-BE32-E72D297353CC}">
              <c16:uniqueId val="{00000000-B786-4926-B366-BC17E4D841C7}"/>
            </c:ext>
          </c:extLst>
        </c:ser>
        <c:dLbls>
          <c:showLegendKey val="0"/>
          <c:showVal val="0"/>
          <c:showCatName val="0"/>
          <c:showSerName val="0"/>
          <c:showPercent val="0"/>
          <c:showBubbleSize val="0"/>
        </c:dLbls>
        <c:gapWidth val="150"/>
        <c:axId val="121211520"/>
        <c:axId val="12152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B786-4926-B366-BC17E4D841C7}"/>
            </c:ext>
          </c:extLst>
        </c:ser>
        <c:dLbls>
          <c:showLegendKey val="0"/>
          <c:showVal val="0"/>
          <c:showCatName val="0"/>
          <c:showSerName val="0"/>
          <c:showPercent val="0"/>
          <c:showBubbleSize val="0"/>
        </c:dLbls>
        <c:marker val="1"/>
        <c:smooth val="0"/>
        <c:axId val="121211520"/>
        <c:axId val="121525376"/>
      </c:lineChart>
      <c:dateAx>
        <c:axId val="121211520"/>
        <c:scaling>
          <c:orientation val="minMax"/>
        </c:scaling>
        <c:delete val="1"/>
        <c:axPos val="b"/>
        <c:numFmt formatCode="ge" sourceLinked="1"/>
        <c:majorTickMark val="none"/>
        <c:minorTickMark val="none"/>
        <c:tickLblPos val="none"/>
        <c:crossAx val="121525376"/>
        <c:crosses val="autoZero"/>
        <c:auto val="1"/>
        <c:lblOffset val="100"/>
        <c:baseTimeUnit val="years"/>
      </c:dateAx>
      <c:valAx>
        <c:axId val="1215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岩国市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136748</v>
      </c>
      <c r="AM8" s="69"/>
      <c r="AN8" s="69"/>
      <c r="AO8" s="69"/>
      <c r="AP8" s="69"/>
      <c r="AQ8" s="69"/>
      <c r="AR8" s="69"/>
      <c r="AS8" s="69"/>
      <c r="AT8" s="68">
        <f>データ!T6</f>
        <v>873.72</v>
      </c>
      <c r="AU8" s="68"/>
      <c r="AV8" s="68"/>
      <c r="AW8" s="68"/>
      <c r="AX8" s="68"/>
      <c r="AY8" s="68"/>
      <c r="AZ8" s="68"/>
      <c r="BA8" s="68"/>
      <c r="BB8" s="68">
        <f>データ!U6</f>
        <v>156.51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61.29</v>
      </c>
      <c r="J10" s="68"/>
      <c r="K10" s="68"/>
      <c r="L10" s="68"/>
      <c r="M10" s="68"/>
      <c r="N10" s="68"/>
      <c r="O10" s="68"/>
      <c r="P10" s="68">
        <f>データ!P6</f>
        <v>33.92</v>
      </c>
      <c r="Q10" s="68"/>
      <c r="R10" s="68"/>
      <c r="S10" s="68"/>
      <c r="T10" s="68"/>
      <c r="U10" s="68"/>
      <c r="V10" s="68"/>
      <c r="W10" s="68">
        <f>データ!Q6</f>
        <v>62.83</v>
      </c>
      <c r="X10" s="68"/>
      <c r="Y10" s="68"/>
      <c r="Z10" s="68"/>
      <c r="AA10" s="68"/>
      <c r="AB10" s="68"/>
      <c r="AC10" s="68"/>
      <c r="AD10" s="69">
        <f>データ!R6</f>
        <v>3078</v>
      </c>
      <c r="AE10" s="69"/>
      <c r="AF10" s="69"/>
      <c r="AG10" s="69"/>
      <c r="AH10" s="69"/>
      <c r="AI10" s="69"/>
      <c r="AJ10" s="69"/>
      <c r="AK10" s="2"/>
      <c r="AL10" s="69">
        <f>データ!V6</f>
        <v>46018</v>
      </c>
      <c r="AM10" s="69"/>
      <c r="AN10" s="69"/>
      <c r="AO10" s="69"/>
      <c r="AP10" s="69"/>
      <c r="AQ10" s="69"/>
      <c r="AR10" s="69"/>
      <c r="AS10" s="69"/>
      <c r="AT10" s="68">
        <f>データ!W6</f>
        <v>12.36</v>
      </c>
      <c r="AU10" s="68"/>
      <c r="AV10" s="68"/>
      <c r="AW10" s="68"/>
      <c r="AX10" s="68"/>
      <c r="AY10" s="68"/>
      <c r="AZ10" s="68"/>
      <c r="BA10" s="68"/>
      <c r="BB10" s="68">
        <f>データ!X6</f>
        <v>3723.14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120</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121</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XXWdyxwPPc0nUPb0+BQMJ174McixRyi6zoFgtZVLq0GVmfcmERjjdLCe7U/yxm/D/d01/ErihlckRc7hbpARKg==" saltValue="s4tf+7cbGnSj9o04yfyOG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352080</v>
      </c>
      <c r="D6" s="33">
        <f t="shared" si="3"/>
        <v>46</v>
      </c>
      <c r="E6" s="33">
        <f t="shared" si="3"/>
        <v>17</v>
      </c>
      <c r="F6" s="33">
        <f t="shared" si="3"/>
        <v>1</v>
      </c>
      <c r="G6" s="33">
        <f t="shared" si="3"/>
        <v>0</v>
      </c>
      <c r="H6" s="33" t="str">
        <f t="shared" si="3"/>
        <v>山口県　岩国市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61.29</v>
      </c>
      <c r="P6" s="34">
        <f t="shared" si="3"/>
        <v>33.92</v>
      </c>
      <c r="Q6" s="34">
        <f t="shared" si="3"/>
        <v>62.83</v>
      </c>
      <c r="R6" s="34">
        <f t="shared" si="3"/>
        <v>3078</v>
      </c>
      <c r="S6" s="34">
        <f t="shared" si="3"/>
        <v>136748</v>
      </c>
      <c r="T6" s="34">
        <f t="shared" si="3"/>
        <v>873.72</v>
      </c>
      <c r="U6" s="34">
        <f t="shared" si="3"/>
        <v>156.51</v>
      </c>
      <c r="V6" s="34">
        <f t="shared" si="3"/>
        <v>46018</v>
      </c>
      <c r="W6" s="34">
        <f t="shared" si="3"/>
        <v>12.36</v>
      </c>
      <c r="X6" s="34">
        <f t="shared" si="3"/>
        <v>3723.14</v>
      </c>
      <c r="Y6" s="35" t="str">
        <f>IF(Y7="",NA(),Y7)</f>
        <v>-</v>
      </c>
      <c r="Z6" s="35" t="str">
        <f t="shared" ref="Z6:AH6" si="4">IF(Z7="",NA(),Z7)</f>
        <v>-</v>
      </c>
      <c r="AA6" s="35">
        <f t="shared" si="4"/>
        <v>103.05</v>
      </c>
      <c r="AB6" s="35">
        <f t="shared" si="4"/>
        <v>100</v>
      </c>
      <c r="AC6" s="35">
        <f t="shared" si="4"/>
        <v>100</v>
      </c>
      <c r="AD6" s="35" t="str">
        <f t="shared" si="4"/>
        <v>-</v>
      </c>
      <c r="AE6" s="35" t="str">
        <f t="shared" si="4"/>
        <v>-</v>
      </c>
      <c r="AF6" s="35">
        <f t="shared" si="4"/>
        <v>109.48</v>
      </c>
      <c r="AG6" s="35">
        <f t="shared" si="4"/>
        <v>109.27</v>
      </c>
      <c r="AH6" s="35">
        <f t="shared" si="4"/>
        <v>108.03</v>
      </c>
      <c r="AI6" s="34" t="str">
        <f>IF(AI7="","",IF(AI7="-","【-】","【"&amp;SUBSTITUTE(TEXT(AI7,"#,##0.00"),"-","△")&amp;"】"))</f>
        <v>【108.80】</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16.34</v>
      </c>
      <c r="AR6" s="35">
        <f t="shared" si="5"/>
        <v>15.65</v>
      </c>
      <c r="AS6" s="35">
        <f t="shared" si="5"/>
        <v>13.55</v>
      </c>
      <c r="AT6" s="34" t="str">
        <f>IF(AT7="","",IF(AT7="-","【-】","【"&amp;SUBSTITUTE(TEXT(AT7,"#,##0.00"),"-","△")&amp;"】"))</f>
        <v>【4.27】</v>
      </c>
      <c r="AU6" s="35" t="str">
        <f>IF(AU7="",NA(),AU7)</f>
        <v>-</v>
      </c>
      <c r="AV6" s="35" t="str">
        <f t="shared" ref="AV6:BD6" si="6">IF(AV7="",NA(),AV7)</f>
        <v>-</v>
      </c>
      <c r="AW6" s="35">
        <f t="shared" si="6"/>
        <v>51.23</v>
      </c>
      <c r="AX6" s="35">
        <f t="shared" si="6"/>
        <v>56.58</v>
      </c>
      <c r="AY6" s="35">
        <f t="shared" si="6"/>
        <v>54.53</v>
      </c>
      <c r="AZ6" s="35" t="str">
        <f t="shared" si="6"/>
        <v>-</v>
      </c>
      <c r="BA6" s="35" t="str">
        <f t="shared" si="6"/>
        <v>-</v>
      </c>
      <c r="BB6" s="35">
        <f t="shared" si="6"/>
        <v>78.930000000000007</v>
      </c>
      <c r="BC6" s="35">
        <f t="shared" si="6"/>
        <v>77.94</v>
      </c>
      <c r="BD6" s="35">
        <f t="shared" si="6"/>
        <v>78.45</v>
      </c>
      <c r="BE6" s="34" t="str">
        <f>IF(BE7="","",IF(BE7="-","【-】","【"&amp;SUBSTITUTE(TEXT(BE7,"#,##0.00"),"-","△")&amp;"】"))</f>
        <v>【66.41】</v>
      </c>
      <c r="BF6" s="35" t="str">
        <f>IF(BF7="",NA(),BF7)</f>
        <v>-</v>
      </c>
      <c r="BG6" s="35" t="str">
        <f t="shared" ref="BG6:BO6" si="7">IF(BG7="",NA(),BG7)</f>
        <v>-</v>
      </c>
      <c r="BH6" s="35">
        <f t="shared" si="7"/>
        <v>986.92</v>
      </c>
      <c r="BI6" s="35">
        <f t="shared" si="7"/>
        <v>605.52</v>
      </c>
      <c r="BJ6" s="35">
        <f t="shared" si="7"/>
        <v>577.12</v>
      </c>
      <c r="BK6" s="35" t="str">
        <f t="shared" si="7"/>
        <v>-</v>
      </c>
      <c r="BL6" s="35" t="str">
        <f t="shared" si="7"/>
        <v>-</v>
      </c>
      <c r="BM6" s="35">
        <f t="shared" si="7"/>
        <v>848.31</v>
      </c>
      <c r="BN6" s="35">
        <f t="shared" si="7"/>
        <v>774.99</v>
      </c>
      <c r="BO6" s="35">
        <f t="shared" si="7"/>
        <v>799.41</v>
      </c>
      <c r="BP6" s="34" t="str">
        <f>IF(BP7="","",IF(BP7="-","【-】","【"&amp;SUBSTITUTE(TEXT(BP7,"#,##0.00"),"-","△")&amp;"】"))</f>
        <v>【707.33】</v>
      </c>
      <c r="BQ6" s="35" t="str">
        <f>IF(BQ7="",NA(),BQ7)</f>
        <v>-</v>
      </c>
      <c r="BR6" s="35" t="str">
        <f t="shared" ref="BR6:BZ6" si="8">IF(BR7="",NA(),BR7)</f>
        <v>-</v>
      </c>
      <c r="BS6" s="35">
        <f t="shared" si="8"/>
        <v>76.06</v>
      </c>
      <c r="BT6" s="35">
        <f t="shared" si="8"/>
        <v>98.65</v>
      </c>
      <c r="BU6" s="35">
        <f t="shared" si="8"/>
        <v>100</v>
      </c>
      <c r="BV6" s="35" t="str">
        <f t="shared" si="8"/>
        <v>-</v>
      </c>
      <c r="BW6" s="35" t="str">
        <f t="shared" si="8"/>
        <v>-</v>
      </c>
      <c r="BX6" s="35">
        <f t="shared" si="8"/>
        <v>94.38</v>
      </c>
      <c r="BY6" s="35">
        <f t="shared" si="8"/>
        <v>96.57</v>
      </c>
      <c r="BZ6" s="35">
        <f t="shared" si="8"/>
        <v>96.54</v>
      </c>
      <c r="CA6" s="34" t="str">
        <f>IF(CA7="","",IF(CA7="-","【-】","【"&amp;SUBSTITUTE(TEXT(CA7,"#,##0.00"),"-","△")&amp;"】"))</f>
        <v>【101.26】</v>
      </c>
      <c r="CB6" s="35" t="str">
        <f>IF(CB7="",NA(),CB7)</f>
        <v>-</v>
      </c>
      <c r="CC6" s="35" t="str">
        <f t="shared" ref="CC6:CK6" si="9">IF(CC7="",NA(),CC7)</f>
        <v>-</v>
      </c>
      <c r="CD6" s="35">
        <f t="shared" si="9"/>
        <v>208.14</v>
      </c>
      <c r="CE6" s="35">
        <f t="shared" si="9"/>
        <v>160.80000000000001</v>
      </c>
      <c r="CF6" s="35">
        <f t="shared" si="9"/>
        <v>158.82</v>
      </c>
      <c r="CG6" s="35" t="str">
        <f t="shared" si="9"/>
        <v>-</v>
      </c>
      <c r="CH6" s="35" t="str">
        <f t="shared" si="9"/>
        <v>-</v>
      </c>
      <c r="CI6" s="35">
        <f t="shared" si="9"/>
        <v>165.45</v>
      </c>
      <c r="CJ6" s="35">
        <f t="shared" si="9"/>
        <v>161.54</v>
      </c>
      <c r="CK6" s="35">
        <f t="shared" si="9"/>
        <v>162.81</v>
      </c>
      <c r="CL6" s="34" t="str">
        <f>IF(CL7="","",IF(CL7="-","【-】","【"&amp;SUBSTITUTE(TEXT(CL7,"#,##0.00"),"-","△")&amp;"】"))</f>
        <v>【136.39】</v>
      </c>
      <c r="CM6" s="35" t="str">
        <f>IF(CM7="",NA(),CM7)</f>
        <v>-</v>
      </c>
      <c r="CN6" s="35" t="str">
        <f t="shared" ref="CN6:CV6" si="10">IF(CN7="",NA(),CN7)</f>
        <v>-</v>
      </c>
      <c r="CO6" s="35">
        <f t="shared" si="10"/>
        <v>75.91</v>
      </c>
      <c r="CP6" s="35">
        <f t="shared" si="10"/>
        <v>78.56</v>
      </c>
      <c r="CQ6" s="35">
        <f t="shared" si="10"/>
        <v>73.739999999999995</v>
      </c>
      <c r="CR6" s="35" t="str">
        <f t="shared" si="10"/>
        <v>-</v>
      </c>
      <c r="CS6" s="35" t="str">
        <f t="shared" si="10"/>
        <v>-</v>
      </c>
      <c r="CT6" s="35">
        <f t="shared" si="10"/>
        <v>65.62</v>
      </c>
      <c r="CU6" s="35">
        <f t="shared" si="10"/>
        <v>64.67</v>
      </c>
      <c r="CV6" s="35">
        <f t="shared" si="10"/>
        <v>64.959999999999994</v>
      </c>
      <c r="CW6" s="34" t="str">
        <f>IF(CW7="","",IF(CW7="-","【-】","【"&amp;SUBSTITUTE(TEXT(CW7,"#,##0.00"),"-","△")&amp;"】"))</f>
        <v>【60.13】</v>
      </c>
      <c r="CX6" s="35" t="str">
        <f>IF(CX7="",NA(),CX7)</f>
        <v>-</v>
      </c>
      <c r="CY6" s="35" t="str">
        <f t="shared" ref="CY6:DG6" si="11">IF(CY7="",NA(),CY7)</f>
        <v>-</v>
      </c>
      <c r="CZ6" s="35">
        <f t="shared" si="11"/>
        <v>91.21</v>
      </c>
      <c r="DA6" s="35">
        <f t="shared" si="11"/>
        <v>90.17</v>
      </c>
      <c r="DB6" s="35">
        <f t="shared" si="11"/>
        <v>91.22</v>
      </c>
      <c r="DC6" s="35" t="str">
        <f t="shared" si="11"/>
        <v>-</v>
      </c>
      <c r="DD6" s="35" t="str">
        <f t="shared" si="11"/>
        <v>-</v>
      </c>
      <c r="DE6" s="35">
        <f t="shared" si="11"/>
        <v>91.44</v>
      </c>
      <c r="DF6" s="35">
        <f t="shared" si="11"/>
        <v>91.76</v>
      </c>
      <c r="DG6" s="35">
        <f t="shared" si="11"/>
        <v>92.3</v>
      </c>
      <c r="DH6" s="34" t="str">
        <f>IF(DH7="","",IF(DH7="-","【-】","【"&amp;SUBSTITUTE(TEXT(DH7,"#,##0.00"),"-","△")&amp;"】"))</f>
        <v>【95.06】</v>
      </c>
      <c r="DI6" s="35" t="str">
        <f>IF(DI7="",NA(),DI7)</f>
        <v>-</v>
      </c>
      <c r="DJ6" s="35" t="str">
        <f t="shared" ref="DJ6:DR6" si="12">IF(DJ7="",NA(),DJ7)</f>
        <v>-</v>
      </c>
      <c r="DK6" s="35">
        <f t="shared" si="12"/>
        <v>3.81</v>
      </c>
      <c r="DL6" s="35">
        <f t="shared" si="12"/>
        <v>7.29</v>
      </c>
      <c r="DM6" s="35">
        <f t="shared" si="12"/>
        <v>10.69</v>
      </c>
      <c r="DN6" s="35" t="str">
        <f t="shared" si="12"/>
        <v>-</v>
      </c>
      <c r="DO6" s="35" t="str">
        <f t="shared" si="12"/>
        <v>-</v>
      </c>
      <c r="DP6" s="35">
        <f t="shared" si="12"/>
        <v>25.89</v>
      </c>
      <c r="DQ6" s="35">
        <f t="shared" si="12"/>
        <v>26.63</v>
      </c>
      <c r="DR6" s="35">
        <f t="shared" si="12"/>
        <v>25.61</v>
      </c>
      <c r="DS6" s="34" t="str">
        <f>IF(DS7="","",IF(DS7="-","【-】","【"&amp;SUBSTITUTE(TEXT(DS7,"#,##0.00"),"-","△")&amp;"】"))</f>
        <v>【38.13】</v>
      </c>
      <c r="DT6" s="35" t="str">
        <f>IF(DT7="",NA(),DT7)</f>
        <v>-</v>
      </c>
      <c r="DU6" s="35" t="str">
        <f t="shared" ref="DU6:EC6" si="13">IF(DU7="",NA(),DU7)</f>
        <v>-</v>
      </c>
      <c r="DV6" s="35">
        <f t="shared" si="13"/>
        <v>0.97</v>
      </c>
      <c r="DW6" s="35">
        <f t="shared" si="13"/>
        <v>1.1599999999999999</v>
      </c>
      <c r="DX6" s="35">
        <f t="shared" si="13"/>
        <v>1.18</v>
      </c>
      <c r="DY6" s="35" t="str">
        <f t="shared" si="13"/>
        <v>-</v>
      </c>
      <c r="DZ6" s="35" t="str">
        <f t="shared" si="13"/>
        <v>-</v>
      </c>
      <c r="EA6" s="35">
        <f t="shared" si="13"/>
        <v>0.71</v>
      </c>
      <c r="EB6" s="35">
        <f t="shared" si="13"/>
        <v>0.95</v>
      </c>
      <c r="EC6" s="35">
        <f t="shared" si="13"/>
        <v>1.07</v>
      </c>
      <c r="ED6" s="34" t="str">
        <f>IF(ED7="","",IF(ED7="-","【-】","【"&amp;SUBSTITUTE(TEXT(ED7,"#,##0.00"),"-","△")&amp;"】"))</f>
        <v>【5.37】</v>
      </c>
      <c r="EE6" s="35" t="str">
        <f>IF(EE7="",NA(),EE7)</f>
        <v>-</v>
      </c>
      <c r="EF6" s="35" t="str">
        <f t="shared" ref="EF6:EN6" si="14">IF(EF7="",NA(),EF7)</f>
        <v>-</v>
      </c>
      <c r="EG6" s="34">
        <f t="shared" si="14"/>
        <v>0</v>
      </c>
      <c r="EH6" s="35">
        <f t="shared" si="14"/>
        <v>0.04</v>
      </c>
      <c r="EI6" s="35">
        <f t="shared" si="14"/>
        <v>0.1</v>
      </c>
      <c r="EJ6" s="35" t="str">
        <f t="shared" si="14"/>
        <v>-</v>
      </c>
      <c r="EK6" s="35" t="str">
        <f t="shared" si="14"/>
        <v>-</v>
      </c>
      <c r="EL6" s="35">
        <f t="shared" si="14"/>
        <v>0.27</v>
      </c>
      <c r="EM6" s="35">
        <f t="shared" si="14"/>
        <v>0.17</v>
      </c>
      <c r="EN6" s="35">
        <f t="shared" si="14"/>
        <v>0.13</v>
      </c>
      <c r="EO6" s="34" t="str">
        <f>IF(EO7="","",IF(EO7="-","【-】","【"&amp;SUBSTITUTE(TEXT(EO7,"#,##0.00"),"-","△")&amp;"】"))</f>
        <v>【0.23】</v>
      </c>
    </row>
    <row r="7" spans="1:148" s="36" customFormat="1" x14ac:dyDescent="0.15">
      <c r="A7" s="28"/>
      <c r="B7" s="37">
        <v>2017</v>
      </c>
      <c r="C7" s="37">
        <v>352080</v>
      </c>
      <c r="D7" s="37">
        <v>46</v>
      </c>
      <c r="E7" s="37">
        <v>17</v>
      </c>
      <c r="F7" s="37">
        <v>1</v>
      </c>
      <c r="G7" s="37">
        <v>0</v>
      </c>
      <c r="H7" s="37" t="s">
        <v>108</v>
      </c>
      <c r="I7" s="37" t="s">
        <v>109</v>
      </c>
      <c r="J7" s="37" t="s">
        <v>110</v>
      </c>
      <c r="K7" s="37" t="s">
        <v>111</v>
      </c>
      <c r="L7" s="37" t="s">
        <v>112</v>
      </c>
      <c r="M7" s="37" t="s">
        <v>113</v>
      </c>
      <c r="N7" s="38" t="s">
        <v>114</v>
      </c>
      <c r="O7" s="38">
        <v>61.29</v>
      </c>
      <c r="P7" s="38">
        <v>33.92</v>
      </c>
      <c r="Q7" s="38">
        <v>62.83</v>
      </c>
      <c r="R7" s="38">
        <v>3078</v>
      </c>
      <c r="S7" s="38">
        <v>136748</v>
      </c>
      <c r="T7" s="38">
        <v>873.72</v>
      </c>
      <c r="U7" s="38">
        <v>156.51</v>
      </c>
      <c r="V7" s="38">
        <v>46018</v>
      </c>
      <c r="W7" s="38">
        <v>12.36</v>
      </c>
      <c r="X7" s="38">
        <v>3723.14</v>
      </c>
      <c r="Y7" s="38" t="s">
        <v>114</v>
      </c>
      <c r="Z7" s="38" t="s">
        <v>114</v>
      </c>
      <c r="AA7" s="38">
        <v>103.05</v>
      </c>
      <c r="AB7" s="38">
        <v>100</v>
      </c>
      <c r="AC7" s="38">
        <v>100</v>
      </c>
      <c r="AD7" s="38" t="s">
        <v>114</v>
      </c>
      <c r="AE7" s="38" t="s">
        <v>114</v>
      </c>
      <c r="AF7" s="38">
        <v>109.48</v>
      </c>
      <c r="AG7" s="38">
        <v>109.27</v>
      </c>
      <c r="AH7" s="38">
        <v>108.03</v>
      </c>
      <c r="AI7" s="38">
        <v>108.8</v>
      </c>
      <c r="AJ7" s="38" t="s">
        <v>114</v>
      </c>
      <c r="AK7" s="38" t="s">
        <v>114</v>
      </c>
      <c r="AL7" s="38">
        <v>0</v>
      </c>
      <c r="AM7" s="38">
        <v>0</v>
      </c>
      <c r="AN7" s="38">
        <v>0</v>
      </c>
      <c r="AO7" s="38" t="s">
        <v>114</v>
      </c>
      <c r="AP7" s="38" t="s">
        <v>114</v>
      </c>
      <c r="AQ7" s="38">
        <v>16.34</v>
      </c>
      <c r="AR7" s="38">
        <v>15.65</v>
      </c>
      <c r="AS7" s="38">
        <v>13.55</v>
      </c>
      <c r="AT7" s="38">
        <v>4.2699999999999996</v>
      </c>
      <c r="AU7" s="38" t="s">
        <v>114</v>
      </c>
      <c r="AV7" s="38" t="s">
        <v>114</v>
      </c>
      <c r="AW7" s="38">
        <v>51.23</v>
      </c>
      <c r="AX7" s="38">
        <v>56.58</v>
      </c>
      <c r="AY7" s="38">
        <v>54.53</v>
      </c>
      <c r="AZ7" s="38" t="s">
        <v>114</v>
      </c>
      <c r="BA7" s="38" t="s">
        <v>114</v>
      </c>
      <c r="BB7" s="38">
        <v>78.930000000000007</v>
      </c>
      <c r="BC7" s="38">
        <v>77.94</v>
      </c>
      <c r="BD7" s="38">
        <v>78.45</v>
      </c>
      <c r="BE7" s="38">
        <v>66.41</v>
      </c>
      <c r="BF7" s="38" t="s">
        <v>114</v>
      </c>
      <c r="BG7" s="38" t="s">
        <v>114</v>
      </c>
      <c r="BH7" s="38">
        <v>986.92</v>
      </c>
      <c r="BI7" s="38">
        <v>605.52</v>
      </c>
      <c r="BJ7" s="38">
        <v>577.12</v>
      </c>
      <c r="BK7" s="38" t="s">
        <v>114</v>
      </c>
      <c r="BL7" s="38" t="s">
        <v>114</v>
      </c>
      <c r="BM7" s="38">
        <v>848.31</v>
      </c>
      <c r="BN7" s="38">
        <v>774.99</v>
      </c>
      <c r="BO7" s="38">
        <v>799.41</v>
      </c>
      <c r="BP7" s="38">
        <v>707.33</v>
      </c>
      <c r="BQ7" s="38" t="s">
        <v>114</v>
      </c>
      <c r="BR7" s="38" t="s">
        <v>114</v>
      </c>
      <c r="BS7" s="38">
        <v>76.06</v>
      </c>
      <c r="BT7" s="38">
        <v>98.65</v>
      </c>
      <c r="BU7" s="38">
        <v>100</v>
      </c>
      <c r="BV7" s="38" t="s">
        <v>114</v>
      </c>
      <c r="BW7" s="38" t="s">
        <v>114</v>
      </c>
      <c r="BX7" s="38">
        <v>94.38</v>
      </c>
      <c r="BY7" s="38">
        <v>96.57</v>
      </c>
      <c r="BZ7" s="38">
        <v>96.54</v>
      </c>
      <c r="CA7" s="38">
        <v>101.26</v>
      </c>
      <c r="CB7" s="38" t="s">
        <v>114</v>
      </c>
      <c r="CC7" s="38" t="s">
        <v>114</v>
      </c>
      <c r="CD7" s="38">
        <v>208.14</v>
      </c>
      <c r="CE7" s="38">
        <v>160.80000000000001</v>
      </c>
      <c r="CF7" s="38">
        <v>158.82</v>
      </c>
      <c r="CG7" s="38" t="s">
        <v>114</v>
      </c>
      <c r="CH7" s="38" t="s">
        <v>114</v>
      </c>
      <c r="CI7" s="38">
        <v>165.45</v>
      </c>
      <c r="CJ7" s="38">
        <v>161.54</v>
      </c>
      <c r="CK7" s="38">
        <v>162.81</v>
      </c>
      <c r="CL7" s="38">
        <v>136.38999999999999</v>
      </c>
      <c r="CM7" s="38" t="s">
        <v>114</v>
      </c>
      <c r="CN7" s="38" t="s">
        <v>114</v>
      </c>
      <c r="CO7" s="38">
        <v>75.91</v>
      </c>
      <c r="CP7" s="38">
        <v>78.56</v>
      </c>
      <c r="CQ7" s="38">
        <v>73.739999999999995</v>
      </c>
      <c r="CR7" s="38" t="s">
        <v>114</v>
      </c>
      <c r="CS7" s="38" t="s">
        <v>114</v>
      </c>
      <c r="CT7" s="38">
        <v>65.62</v>
      </c>
      <c r="CU7" s="38">
        <v>64.67</v>
      </c>
      <c r="CV7" s="38">
        <v>64.959999999999994</v>
      </c>
      <c r="CW7" s="38">
        <v>60.13</v>
      </c>
      <c r="CX7" s="38" t="s">
        <v>114</v>
      </c>
      <c r="CY7" s="38" t="s">
        <v>114</v>
      </c>
      <c r="CZ7" s="38">
        <v>91.21</v>
      </c>
      <c r="DA7" s="38">
        <v>90.17</v>
      </c>
      <c r="DB7" s="38">
        <v>91.22</v>
      </c>
      <c r="DC7" s="38" t="s">
        <v>114</v>
      </c>
      <c r="DD7" s="38" t="s">
        <v>114</v>
      </c>
      <c r="DE7" s="38">
        <v>91.44</v>
      </c>
      <c r="DF7" s="38">
        <v>91.76</v>
      </c>
      <c r="DG7" s="38">
        <v>92.3</v>
      </c>
      <c r="DH7" s="38">
        <v>95.06</v>
      </c>
      <c r="DI7" s="38" t="s">
        <v>114</v>
      </c>
      <c r="DJ7" s="38" t="s">
        <v>114</v>
      </c>
      <c r="DK7" s="38">
        <v>3.81</v>
      </c>
      <c r="DL7" s="38">
        <v>7.29</v>
      </c>
      <c r="DM7" s="38">
        <v>10.69</v>
      </c>
      <c r="DN7" s="38" t="s">
        <v>114</v>
      </c>
      <c r="DO7" s="38" t="s">
        <v>114</v>
      </c>
      <c r="DP7" s="38">
        <v>25.89</v>
      </c>
      <c r="DQ7" s="38">
        <v>26.63</v>
      </c>
      <c r="DR7" s="38">
        <v>25.61</v>
      </c>
      <c r="DS7" s="38">
        <v>38.130000000000003</v>
      </c>
      <c r="DT7" s="38" t="s">
        <v>114</v>
      </c>
      <c r="DU7" s="38" t="s">
        <v>114</v>
      </c>
      <c r="DV7" s="38">
        <v>0.97</v>
      </c>
      <c r="DW7" s="38">
        <v>1.1599999999999999</v>
      </c>
      <c r="DX7" s="38">
        <v>1.18</v>
      </c>
      <c r="DY7" s="38" t="s">
        <v>114</v>
      </c>
      <c r="DZ7" s="38" t="s">
        <v>114</v>
      </c>
      <c r="EA7" s="38">
        <v>0.71</v>
      </c>
      <c r="EB7" s="38">
        <v>0.95</v>
      </c>
      <c r="EC7" s="38">
        <v>1.07</v>
      </c>
      <c r="ED7" s="38">
        <v>5.37</v>
      </c>
      <c r="EE7" s="38" t="s">
        <v>114</v>
      </c>
      <c r="EF7" s="38" t="s">
        <v>114</v>
      </c>
      <c r="EG7" s="38">
        <v>0</v>
      </c>
      <c r="EH7" s="38">
        <v>0.04</v>
      </c>
      <c r="EI7" s="38">
        <v>0.1</v>
      </c>
      <c r="EJ7" s="38" t="s">
        <v>114</v>
      </c>
      <c r="EK7" s="38" t="s">
        <v>114</v>
      </c>
      <c r="EL7" s="38">
        <v>0.27</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達哉</cp:lastModifiedBy>
  <cp:lastPrinted>2019-01-25T08:18:07Z</cp:lastPrinted>
  <dcterms:created xsi:type="dcterms:W3CDTF">2018-12-03T08:50:52Z</dcterms:created>
  <dcterms:modified xsi:type="dcterms:W3CDTF">2019-01-25T08:26:07Z</dcterms:modified>
  <cp:category/>
</cp:coreProperties>
</file>