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B0g1EFRHcldSL1xsYXmunOIXw+aPeobVN7lpg3AJXUHQAekko+fRaUNKG06cx12o6aMkNJxQ1vOIYfP0pWgZg==" workbookSaltValue="Ptld586Id9CB/e+uxmnnT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D10" i="4"/>
  <c r="W10" i="4"/>
  <c r="P10" i="4"/>
  <c r="B10" i="4"/>
  <c r="BB8" i="4"/>
  <c r="AT8" i="4"/>
  <c r="AD8" i="4"/>
  <c r="W8" i="4"/>
  <c r="P8" i="4"/>
  <c r="B8" i="4"/>
  <c r="B6" i="4"/>
  <c r="C10" i="5" l="1"/>
  <c r="D10" i="5"/>
  <c r="E10" i="5"/>
  <c r="B10" i="5"/>
</calcChain>
</file>

<file path=xl/sharedStrings.xml><?xml version="1.0" encoding="utf-8"?>
<sst xmlns="http://schemas.openxmlformats.org/spreadsheetml/2006/main" count="245" uniqueCount="111">
  <si>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</si>
  <si>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</si>
  <si>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</si>
  <si>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</si>
  <si>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</si>
  <si>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</si>
  <si>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</si>
  <si>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</si>
  <si>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</si>
  <si>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</si>
  <si>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</si>
  <si>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</si>
  <si>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</si>
  <si>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</si>
  <si>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</si>
  <si>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</si>
  <si>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</si>
  <si>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</si>
  <si>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</si>
  <si>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</si>
  <si>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</si>
  <si>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</si>
  <si>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</si>
  <si>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</si>
  <si>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</si>
  <si>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</si>
  <si>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</si>
  <si>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</si>
  <si>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</si>
  <si>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</si>
  <si>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</si>
  <si>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</si>
  <si>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</si>
  <si>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</si>
  <si>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</si>
  <si>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</si>
  <si>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</si>
  <si>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</si>
  <si>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</si>
  <si>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</si>
  <si>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</si>
  <si>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</si>
  <si>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</si>
  <si>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</si>
  <si>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</si>
  <si>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</si>
  <si>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</si>
  <si>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</si>
  <si>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</si>
  <si>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</si>
  <si>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</si>
  <si>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</si>
  <si>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</si>
  <si>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</si>
  <si>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</si>
  <si>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</si>
  <si>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</si>
  <si>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</si>
  <si>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</si>
  <si>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</si>
  <si>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</si>
  <si>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</si>
  <si>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</si>
  <si>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</si>
  <si>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</si>
  <si>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</si>
  <si>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</si>
  <si>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</si>
  <si>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</si>
  <si>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</si>
  <si>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</si>
  <si>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</si>
  <si>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</si>
  <si>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</si>
  <si>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</si>
  <si>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</si>
  <si>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</si>
  <si>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</si>
  <si>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</si>
  <si>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</si>
  <si>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</si>
  <si>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</si>
  <si>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</si>
  <si>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</si>
  <si>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</si>
  <si>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</si>
  <si>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</si>
  <si>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</si>
  <si>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</si>
  <si>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</si>
  <si>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</si>
  <si>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</si>
  <si>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</si>
  <si>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</si>
  <si>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</si>
  <si>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</si>
  <si>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</si>
  <si>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</si>
  <si>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</si>
  <si>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</si>
  <si>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</si>
  <si>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</si>
  <si>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</si>
  <si>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</si>
  <si>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</si>
  <si>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</si>
  <si>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</si>
  <si>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</si>
  <si>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26年に事業開始した一文字処理区では、管渠の老朽化が進んでおり、管渠老朽化率は類似団体を上回る状況となっている。すでに管路長寿命化計画を策定し、優先順位の高いものから順次改築更新を進めているが、管渠改善率は前年度と比較して上昇し、類似団体の水準を上回った。今後はストックマネジメント計画を策定し、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123" eb="125">
      <t>スイジュン</t>
    </rPh>
    <rPh sb="126" eb="128">
      <t>ウワマワ</t>
    </rPh>
    <phoneticPr fontId="4"/>
  </si>
  <si>
    <t>　経常収支比率は、前年度と同水準となっている。
　流動比率は、現金預金の減により前年度と比較して低下しており、類似団体と比較しても低水準となっている。但し、１年以内に償還する建設企業債を除いた流動負債の額は流動資産の額を下回っており、支払能力に問題が生じている状況ではない。
　企業債残高対事業規模比率は、前年度と比較して低下しているが、これは、主に企業債残高が減となったことによるものである。
　経費回収率と汚水処理原価は、前年度と同水準である。
　施設利用率は、類似団体と比較し高水準となっているが、当該数値の算出に用いる数値の内、晴天時一日平均処理水量は流域下水道の数値を含めているのに対し、晴天時現在処理能力は当市の終末処理場だけの数値であり、当市の終末処理場のみによる施設利用率は、平成30年度で54.79％となっており類似団体と比較して低水準となっている。
　水洗化率は、前年度と比較して若干上昇しているが、類似団体と比較すると低水準であることもあり、使用料収入確保のためにも、さらなる水洗化率向上への取組が必要である。</t>
    <rPh sb="31" eb="33">
      <t>ゲンキン</t>
    </rPh>
    <rPh sb="33" eb="35">
      <t>ヨキン</t>
    </rPh>
    <rPh sb="36" eb="37">
      <t>ゲン</t>
    </rPh>
    <rPh sb="173" eb="174">
      <t>オモ</t>
    </rPh>
    <rPh sb="199" eb="201">
      <t>ケイヒ</t>
    </rPh>
    <rPh sb="201" eb="203">
      <t>カイシュウ</t>
    </rPh>
    <rPh sb="203" eb="204">
      <t>リツ</t>
    </rPh>
    <rPh sb="205" eb="207">
      <t>オスイ</t>
    </rPh>
    <rPh sb="207" eb="209">
      <t>ショリ</t>
    </rPh>
    <rPh sb="209" eb="211">
      <t>ゲンカ</t>
    </rPh>
    <rPh sb="213" eb="216">
      <t>ゼンネンド</t>
    </rPh>
    <rPh sb="217" eb="220">
      <t>ドウスイジュン</t>
    </rPh>
    <phoneticPr fontId="4"/>
  </si>
  <si>
    <t>　当市の公共下水道事業は、普及率が依然低いうえ一部処理区では施設の老朽化が進んでおり、新規整備と改築更新の両方を進めていかなければならないという厳しい経営環境にある。
　こうした状況の中、特定環境保全公共下水道事業と併せて継続的に経費節減に取り組み、老朽化した施設の改築も含めて適切に施設を維持管理し、同時に新規整備を進め普及率の向上による有収水量の増加を図り、経営状況の改善に向けた取組を進めていく。</t>
    <rPh sb="108" eb="109">
      <t>アワ</t>
    </rPh>
    <rPh sb="125" eb="128">
      <t>ロウキュウカ</t>
    </rPh>
    <rPh sb="130" eb="132">
      <t>シセツ</t>
    </rPh>
    <rPh sb="133" eb="135">
      <t>カイチク</t>
    </rPh>
    <rPh sb="136" eb="137">
      <t>フク</t>
    </rPh>
    <rPh sb="139" eb="141">
      <t>テキセツ</t>
    </rPh>
    <rPh sb="142" eb="144">
      <t>シセツ</t>
    </rPh>
    <rPh sb="145" eb="147">
      <t>イジ</t>
    </rPh>
    <rPh sb="147" eb="149">
      <t>カンリ</t>
    </rPh>
    <rPh sb="151" eb="153">
      <t>ドウジ</t>
    </rPh>
    <rPh sb="154" eb="156">
      <t>シンキ</t>
    </rPh>
    <rPh sb="156" eb="158">
      <t>セイビ</t>
    </rPh>
    <rPh sb="159" eb="160">
      <t>スス</t>
    </rPh>
    <rPh sb="161" eb="163">
      <t>フキュウ</t>
    </rPh>
    <rPh sb="163" eb="164">
      <t>リツ</t>
    </rPh>
    <rPh sb="165" eb="167">
      <t>コウジョウ</t>
    </rPh>
    <rPh sb="172" eb="173">
      <t>ミズ</t>
    </rPh>
    <rPh sb="186" eb="188">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</si>
</sst>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formatCode="#,##0.00;&quot;△&quot;#,##0.00;&quot;-&quot;">
                  <c:v>0.04</c:v>
                </c:pt>
                <c:pt idx="3" formatCode="#,##0.00;&quot;△&quot;#,##0.00;&quot;-&quot;">
                  <c:v>0.1</c:v>
                </c:pt>
                <c:pt idx="4" formatCode="#,##0.00;&quot;△&quot;#,##0.00;&quot;-&quot;">
                  <c:v>0.11</c:v>
                </c:pt>
              </c:numCache>
            </c:numRef>
          </c:val>
          <c:extLst xmlns:c16r2="http://schemas.microsoft.com/office/drawing/2015/06/chart">
            <c:ext xmlns:c16="http://schemas.microsoft.com/office/drawing/2014/chart" uri="{C3380CC4-5D6E-409C-BE32-E72D297353CC}">
              <c16:uniqueId val="{00000000-5DD9-43AB-8603-3DFD61A8F2EF}"/>
            </c:ext>
          </c:extLst>
        </c:ser>
        <c:dLbls>
          <c:showLegendKey val="0"/>
          <c:showVal val="0"/>
          <c:showCatName val="0"/>
          <c:showSerName val="0"/>
          <c:showPercent val="0"/>
          <c:showBubbleSize val="0"/>
        </c:dLbls>
        <c:gapWidth val="150"/>
        <c:axId val="103622912"/>
        <c:axId val="10364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0.27</c:v>
                </c:pt>
                <c:pt idx="2">
                  <c:v>0.17</c:v>
                </c:pt>
                <c:pt idx="3">
                  <c:v>0.13</c:v>
                </c:pt>
                <c:pt idx="4">
                  <c:v>0.1</c:v>
                </c:pt>
              </c:numCache>
            </c:numRef>
          </c:val>
          <c:smooth val="0"/>
          <c:extLst xmlns:c16r2="http://schemas.microsoft.com/office/drawing/2015/06/chart">
            <c:ext xmlns:c16="http://schemas.microsoft.com/office/drawing/2014/chart" uri="{C3380CC4-5D6E-409C-BE32-E72D297353CC}">
              <c16:uniqueId val="{00000001-5DD9-43AB-8603-3DFD61A8F2EF}"/>
            </c:ext>
          </c:extLst>
        </c:ser>
        <c:dLbls>
          <c:showLegendKey val="0"/>
          <c:showVal val="0"/>
          <c:showCatName val="0"/>
          <c:showSerName val="0"/>
          <c:showPercent val="0"/>
          <c:showBubbleSize val="0"/>
        </c:dLbls>
        <c:marker val="1"/>
        <c:smooth val="0"/>
        <c:axId val="103622912"/>
        <c:axId val="103645568"/>
      </c:lineChart>
      <c:dateAx>
        <c:axId val="103622912"/>
        <c:scaling>
          <c:orientation val="minMax"/>
        </c:scaling>
        <c:delete val="1"/>
        <c:axPos val="b"/>
        <c:numFmt formatCode="ge" sourceLinked="1"/>
        <c:majorTickMark val="none"/>
        <c:minorTickMark val="none"/>
        <c:tickLblPos val="none"/>
        <c:crossAx val="103645568"/>
        <c:crosses val="autoZero"/>
        <c:auto val="1"/>
        <c:lblOffset val="100"/>
        <c:baseTimeUnit val="years"/>
      </c:dateAx>
      <c:valAx>
        <c:axId val="10364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75.91</c:v>
                </c:pt>
                <c:pt idx="2">
                  <c:v>78.56</c:v>
                </c:pt>
                <c:pt idx="3">
                  <c:v>73.739999999999995</c:v>
                </c:pt>
                <c:pt idx="4">
                  <c:v>72.739999999999995</c:v>
                </c:pt>
              </c:numCache>
            </c:numRef>
          </c:val>
          <c:extLst xmlns:c16r2="http://schemas.microsoft.com/office/drawing/2015/06/chart">
            <c:ext xmlns:c16="http://schemas.microsoft.com/office/drawing/2014/chart" uri="{C3380CC4-5D6E-409C-BE32-E72D297353CC}">
              <c16:uniqueId val="{00000000-A9A0-47D5-99BA-2F7DE4CFB295}"/>
            </c:ext>
          </c:extLst>
        </c:ser>
        <c:dLbls>
          <c:showLegendKey val="0"/>
          <c:showVal val="0"/>
          <c:showCatName val="0"/>
          <c:showSerName val="0"/>
          <c:showPercent val="0"/>
          <c:showBubbleSize val="0"/>
        </c:dLbls>
        <c:gapWidth val="150"/>
        <c:axId val="105572608"/>
        <c:axId val="10557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65.62</c:v>
                </c:pt>
                <c:pt idx="2">
                  <c:v>64.67</c:v>
                </c:pt>
                <c:pt idx="3">
                  <c:v>64.959999999999994</c:v>
                </c:pt>
                <c:pt idx="4">
                  <c:v>65.040000000000006</c:v>
                </c:pt>
              </c:numCache>
            </c:numRef>
          </c:val>
          <c:smooth val="0"/>
          <c:extLst xmlns:c16r2="http://schemas.microsoft.com/office/drawing/2015/06/chart">
            <c:ext xmlns:c16="http://schemas.microsoft.com/office/drawing/2014/chart" uri="{C3380CC4-5D6E-409C-BE32-E72D297353CC}">
              <c16:uniqueId val="{00000001-A9A0-47D5-99BA-2F7DE4CFB295}"/>
            </c:ext>
          </c:extLst>
        </c:ser>
        <c:dLbls>
          <c:showLegendKey val="0"/>
          <c:showVal val="0"/>
          <c:showCatName val="0"/>
          <c:showSerName val="0"/>
          <c:showPercent val="0"/>
          <c:showBubbleSize val="0"/>
        </c:dLbls>
        <c:marker val="1"/>
        <c:smooth val="0"/>
        <c:axId val="105572608"/>
        <c:axId val="105578880"/>
      </c:lineChart>
      <c:dateAx>
        <c:axId val="105572608"/>
        <c:scaling>
          <c:orientation val="minMax"/>
        </c:scaling>
        <c:delete val="1"/>
        <c:axPos val="b"/>
        <c:numFmt formatCode="ge" sourceLinked="1"/>
        <c:majorTickMark val="none"/>
        <c:minorTickMark val="none"/>
        <c:tickLblPos val="none"/>
        <c:crossAx val="105578880"/>
        <c:crosses val="autoZero"/>
        <c:auto val="1"/>
        <c:lblOffset val="100"/>
        <c:baseTimeUnit val="years"/>
      </c:dateAx>
      <c:valAx>
        <c:axId val="10557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7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91.21</c:v>
                </c:pt>
                <c:pt idx="2">
                  <c:v>90.17</c:v>
                </c:pt>
                <c:pt idx="3">
                  <c:v>91.22</c:v>
                </c:pt>
                <c:pt idx="4">
                  <c:v>91.72</c:v>
                </c:pt>
              </c:numCache>
            </c:numRef>
          </c:val>
          <c:extLst xmlns:c16r2="http://schemas.microsoft.com/office/drawing/2015/06/chart">
            <c:ext xmlns:c16="http://schemas.microsoft.com/office/drawing/2014/chart" uri="{C3380CC4-5D6E-409C-BE32-E72D297353CC}">
              <c16:uniqueId val="{00000000-EFED-4448-BDED-FA5053484B14}"/>
            </c:ext>
          </c:extLst>
        </c:ser>
        <c:dLbls>
          <c:showLegendKey val="0"/>
          <c:showVal val="0"/>
          <c:showCatName val="0"/>
          <c:showSerName val="0"/>
          <c:showPercent val="0"/>
          <c:showBubbleSize val="0"/>
        </c:dLbls>
        <c:gapWidth val="150"/>
        <c:axId val="105618048"/>
        <c:axId val="10562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91.44</c:v>
                </c:pt>
                <c:pt idx="2">
                  <c:v>91.76</c:v>
                </c:pt>
                <c:pt idx="3">
                  <c:v>92.3</c:v>
                </c:pt>
                <c:pt idx="4">
                  <c:v>92.55</c:v>
                </c:pt>
              </c:numCache>
            </c:numRef>
          </c:val>
          <c:smooth val="0"/>
          <c:extLst xmlns:c16r2="http://schemas.microsoft.com/office/drawing/2015/06/chart">
            <c:ext xmlns:c16="http://schemas.microsoft.com/office/drawing/2014/chart" uri="{C3380CC4-5D6E-409C-BE32-E72D297353CC}">
              <c16:uniqueId val="{00000001-EFED-4448-BDED-FA5053484B14}"/>
            </c:ext>
          </c:extLst>
        </c:ser>
        <c:dLbls>
          <c:showLegendKey val="0"/>
          <c:showVal val="0"/>
          <c:showCatName val="0"/>
          <c:showSerName val="0"/>
          <c:showPercent val="0"/>
          <c:showBubbleSize val="0"/>
        </c:dLbls>
        <c:marker val="1"/>
        <c:smooth val="0"/>
        <c:axId val="105618048"/>
        <c:axId val="105624320"/>
      </c:lineChart>
      <c:dateAx>
        <c:axId val="105618048"/>
        <c:scaling>
          <c:orientation val="minMax"/>
        </c:scaling>
        <c:delete val="1"/>
        <c:axPos val="b"/>
        <c:numFmt formatCode="ge" sourceLinked="1"/>
        <c:majorTickMark val="none"/>
        <c:minorTickMark val="none"/>
        <c:tickLblPos val="none"/>
        <c:crossAx val="105624320"/>
        <c:crosses val="autoZero"/>
        <c:auto val="1"/>
        <c:lblOffset val="100"/>
        <c:baseTimeUnit val="years"/>
      </c:dateAx>
      <c:valAx>
        <c:axId val="10562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103.05</c:v>
                </c:pt>
                <c:pt idx="2">
                  <c:v>100</c:v>
                </c:pt>
                <c:pt idx="3">
                  <c:v>100</c:v>
                </c:pt>
                <c:pt idx="4">
                  <c:v>100.01</c:v>
                </c:pt>
              </c:numCache>
            </c:numRef>
          </c:val>
          <c:extLst xmlns:c16r2="http://schemas.microsoft.com/office/drawing/2015/06/chart">
            <c:ext xmlns:c16="http://schemas.microsoft.com/office/drawing/2014/chart" uri="{C3380CC4-5D6E-409C-BE32-E72D297353CC}">
              <c16:uniqueId val="{00000000-93F4-4983-AC69-EF114E2623B3}"/>
            </c:ext>
          </c:extLst>
        </c:ser>
        <c:dLbls>
          <c:showLegendKey val="0"/>
          <c:showVal val="0"/>
          <c:showCatName val="0"/>
          <c:showSerName val="0"/>
          <c:showPercent val="0"/>
          <c:showBubbleSize val="0"/>
        </c:dLbls>
        <c:gapWidth val="150"/>
        <c:axId val="103677312"/>
        <c:axId val="10315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109.48</c:v>
                </c:pt>
                <c:pt idx="2">
                  <c:v>109.27</c:v>
                </c:pt>
                <c:pt idx="3">
                  <c:v>108.03</c:v>
                </c:pt>
                <c:pt idx="4">
                  <c:v>106.9</c:v>
                </c:pt>
              </c:numCache>
            </c:numRef>
          </c:val>
          <c:smooth val="0"/>
          <c:extLst xmlns:c16r2="http://schemas.microsoft.com/office/drawing/2015/06/chart">
            <c:ext xmlns:c16="http://schemas.microsoft.com/office/drawing/2014/chart" uri="{C3380CC4-5D6E-409C-BE32-E72D297353CC}">
              <c16:uniqueId val="{00000001-93F4-4983-AC69-EF114E2623B3}"/>
            </c:ext>
          </c:extLst>
        </c:ser>
        <c:dLbls>
          <c:showLegendKey val="0"/>
          <c:showVal val="0"/>
          <c:showCatName val="0"/>
          <c:showSerName val="0"/>
          <c:showPercent val="0"/>
          <c:showBubbleSize val="0"/>
        </c:dLbls>
        <c:marker val="1"/>
        <c:smooth val="0"/>
        <c:axId val="103677312"/>
        <c:axId val="103158912"/>
      </c:lineChart>
      <c:dateAx>
        <c:axId val="103677312"/>
        <c:scaling>
          <c:orientation val="minMax"/>
        </c:scaling>
        <c:delete val="1"/>
        <c:axPos val="b"/>
        <c:numFmt formatCode="ge" sourceLinked="1"/>
        <c:majorTickMark val="none"/>
        <c:minorTickMark val="none"/>
        <c:tickLblPos val="none"/>
        <c:crossAx val="103158912"/>
        <c:crosses val="autoZero"/>
        <c:auto val="1"/>
        <c:lblOffset val="100"/>
        <c:baseTimeUnit val="years"/>
      </c:dateAx>
      <c:valAx>
        <c:axId val="1031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3.81</c:v>
                </c:pt>
                <c:pt idx="2">
                  <c:v>7.29</c:v>
                </c:pt>
                <c:pt idx="3">
                  <c:v>10.69</c:v>
                </c:pt>
                <c:pt idx="4">
                  <c:v>13.97</c:v>
                </c:pt>
              </c:numCache>
            </c:numRef>
          </c:val>
          <c:extLst xmlns:c16r2="http://schemas.microsoft.com/office/drawing/2015/06/chart">
            <c:ext xmlns:c16="http://schemas.microsoft.com/office/drawing/2014/chart" uri="{C3380CC4-5D6E-409C-BE32-E72D297353CC}">
              <c16:uniqueId val="{00000000-C4B5-4A4D-9A09-9E318EBB214F}"/>
            </c:ext>
          </c:extLst>
        </c:ser>
        <c:dLbls>
          <c:showLegendKey val="0"/>
          <c:showVal val="0"/>
          <c:showCatName val="0"/>
          <c:showSerName val="0"/>
          <c:showPercent val="0"/>
          <c:showBubbleSize val="0"/>
        </c:dLbls>
        <c:gapWidth val="150"/>
        <c:axId val="103177216"/>
        <c:axId val="10319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25.89</c:v>
                </c:pt>
                <c:pt idx="2">
                  <c:v>26.63</c:v>
                </c:pt>
                <c:pt idx="3">
                  <c:v>25.61</c:v>
                </c:pt>
                <c:pt idx="4">
                  <c:v>26.13</c:v>
                </c:pt>
              </c:numCache>
            </c:numRef>
          </c:val>
          <c:smooth val="0"/>
          <c:extLst xmlns:c16r2="http://schemas.microsoft.com/office/drawing/2015/06/chart">
            <c:ext xmlns:c16="http://schemas.microsoft.com/office/drawing/2014/chart" uri="{C3380CC4-5D6E-409C-BE32-E72D297353CC}">
              <c16:uniqueId val="{00000001-C4B5-4A4D-9A09-9E318EBB214F}"/>
            </c:ext>
          </c:extLst>
        </c:ser>
        <c:dLbls>
          <c:showLegendKey val="0"/>
          <c:showVal val="0"/>
          <c:showCatName val="0"/>
          <c:showSerName val="0"/>
          <c:showPercent val="0"/>
          <c:showBubbleSize val="0"/>
        </c:dLbls>
        <c:marker val="1"/>
        <c:smooth val="0"/>
        <c:axId val="103177216"/>
        <c:axId val="103195776"/>
      </c:lineChart>
      <c:dateAx>
        <c:axId val="103177216"/>
        <c:scaling>
          <c:orientation val="minMax"/>
        </c:scaling>
        <c:delete val="1"/>
        <c:axPos val="b"/>
        <c:numFmt formatCode="ge" sourceLinked="1"/>
        <c:majorTickMark val="none"/>
        <c:minorTickMark val="none"/>
        <c:tickLblPos val="none"/>
        <c:crossAx val="103195776"/>
        <c:crosses val="autoZero"/>
        <c:auto val="1"/>
        <c:lblOffset val="100"/>
        <c:baseTimeUnit val="years"/>
      </c:dateAx>
      <c:valAx>
        <c:axId val="10319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0.97</c:v>
                </c:pt>
                <c:pt idx="2">
                  <c:v>1.1599999999999999</c:v>
                </c:pt>
                <c:pt idx="3">
                  <c:v>1.18</c:v>
                </c:pt>
                <c:pt idx="4">
                  <c:v>1.45</c:v>
                </c:pt>
              </c:numCache>
            </c:numRef>
          </c:val>
          <c:extLst xmlns:c16r2="http://schemas.microsoft.com/office/drawing/2015/06/chart">
            <c:ext xmlns:c16="http://schemas.microsoft.com/office/drawing/2014/chart" uri="{C3380CC4-5D6E-409C-BE32-E72D297353CC}">
              <c16:uniqueId val="{00000000-58DA-4C34-B9C6-7BA196E35E30}"/>
            </c:ext>
          </c:extLst>
        </c:ser>
        <c:dLbls>
          <c:showLegendKey val="0"/>
          <c:showVal val="0"/>
          <c:showCatName val="0"/>
          <c:showSerName val="0"/>
          <c:showPercent val="0"/>
          <c:showBubbleSize val="0"/>
        </c:dLbls>
        <c:gapWidth val="150"/>
        <c:axId val="103947648"/>
        <c:axId val="10395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0.71</c:v>
                </c:pt>
                <c:pt idx="2">
                  <c:v>0.95</c:v>
                </c:pt>
                <c:pt idx="3">
                  <c:v>1.07</c:v>
                </c:pt>
                <c:pt idx="4">
                  <c:v>1.03</c:v>
                </c:pt>
              </c:numCache>
            </c:numRef>
          </c:val>
          <c:smooth val="0"/>
          <c:extLst xmlns:c16r2="http://schemas.microsoft.com/office/drawing/2015/06/chart">
            <c:ext xmlns:c16="http://schemas.microsoft.com/office/drawing/2014/chart" uri="{C3380CC4-5D6E-409C-BE32-E72D297353CC}">
              <c16:uniqueId val="{00000001-58DA-4C34-B9C6-7BA196E35E30}"/>
            </c:ext>
          </c:extLst>
        </c:ser>
        <c:dLbls>
          <c:showLegendKey val="0"/>
          <c:showVal val="0"/>
          <c:showCatName val="0"/>
          <c:showSerName val="0"/>
          <c:showPercent val="0"/>
          <c:showBubbleSize val="0"/>
        </c:dLbls>
        <c:marker val="1"/>
        <c:smooth val="0"/>
        <c:axId val="103947648"/>
        <c:axId val="103953920"/>
      </c:lineChart>
      <c:dateAx>
        <c:axId val="103947648"/>
        <c:scaling>
          <c:orientation val="minMax"/>
        </c:scaling>
        <c:delete val="1"/>
        <c:axPos val="b"/>
        <c:numFmt formatCode="ge" sourceLinked="1"/>
        <c:majorTickMark val="none"/>
        <c:minorTickMark val="none"/>
        <c:tickLblPos val="none"/>
        <c:crossAx val="103953920"/>
        <c:crosses val="autoZero"/>
        <c:auto val="1"/>
        <c:lblOffset val="100"/>
        <c:baseTimeUnit val="years"/>
      </c:dateAx>
      <c:valAx>
        <c:axId val="1039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7CA-48F8-891A-202A2B22D126}"/>
            </c:ext>
          </c:extLst>
        </c:ser>
        <c:dLbls>
          <c:showLegendKey val="0"/>
          <c:showVal val="0"/>
          <c:showCatName val="0"/>
          <c:showSerName val="0"/>
          <c:showPercent val="0"/>
          <c:showBubbleSize val="0"/>
        </c:dLbls>
        <c:gapWidth val="150"/>
        <c:axId val="105060224"/>
        <c:axId val="10506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16.34</c:v>
                </c:pt>
                <c:pt idx="2">
                  <c:v>15.65</c:v>
                </c:pt>
                <c:pt idx="3">
                  <c:v>13.55</c:v>
                </c:pt>
                <c:pt idx="4">
                  <c:v>9.06</c:v>
                </c:pt>
              </c:numCache>
            </c:numRef>
          </c:val>
          <c:smooth val="0"/>
          <c:extLst xmlns:c16r2="http://schemas.microsoft.com/office/drawing/2015/06/chart">
            <c:ext xmlns:c16="http://schemas.microsoft.com/office/drawing/2014/chart" uri="{C3380CC4-5D6E-409C-BE32-E72D297353CC}">
              <c16:uniqueId val="{00000001-57CA-48F8-891A-202A2B22D126}"/>
            </c:ext>
          </c:extLst>
        </c:ser>
        <c:dLbls>
          <c:showLegendKey val="0"/>
          <c:showVal val="0"/>
          <c:showCatName val="0"/>
          <c:showSerName val="0"/>
          <c:showPercent val="0"/>
          <c:showBubbleSize val="0"/>
        </c:dLbls>
        <c:marker val="1"/>
        <c:smooth val="0"/>
        <c:axId val="105060224"/>
        <c:axId val="105066496"/>
      </c:lineChart>
      <c:dateAx>
        <c:axId val="105060224"/>
        <c:scaling>
          <c:orientation val="minMax"/>
        </c:scaling>
        <c:delete val="1"/>
        <c:axPos val="b"/>
        <c:numFmt formatCode="ge" sourceLinked="1"/>
        <c:majorTickMark val="none"/>
        <c:minorTickMark val="none"/>
        <c:tickLblPos val="none"/>
        <c:crossAx val="105066496"/>
        <c:crosses val="autoZero"/>
        <c:auto val="1"/>
        <c:lblOffset val="100"/>
        <c:baseTimeUnit val="years"/>
      </c:dateAx>
      <c:valAx>
        <c:axId val="10506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51.23</c:v>
                </c:pt>
                <c:pt idx="2">
                  <c:v>56.58</c:v>
                </c:pt>
                <c:pt idx="3">
                  <c:v>54.53</c:v>
                </c:pt>
                <c:pt idx="4">
                  <c:v>50.82</c:v>
                </c:pt>
              </c:numCache>
            </c:numRef>
          </c:val>
          <c:extLst xmlns:c16r2="http://schemas.microsoft.com/office/drawing/2015/06/chart">
            <c:ext xmlns:c16="http://schemas.microsoft.com/office/drawing/2014/chart" uri="{C3380CC4-5D6E-409C-BE32-E72D297353CC}">
              <c16:uniqueId val="{00000000-0790-4540-ABDC-8F9E39F65A5A}"/>
            </c:ext>
          </c:extLst>
        </c:ser>
        <c:dLbls>
          <c:showLegendKey val="0"/>
          <c:showVal val="0"/>
          <c:showCatName val="0"/>
          <c:showSerName val="0"/>
          <c:showPercent val="0"/>
          <c:showBubbleSize val="0"/>
        </c:dLbls>
        <c:gapWidth val="150"/>
        <c:axId val="105089664"/>
        <c:axId val="10510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78.930000000000007</c:v>
                </c:pt>
                <c:pt idx="2">
                  <c:v>77.94</c:v>
                </c:pt>
                <c:pt idx="3">
                  <c:v>78.45</c:v>
                </c:pt>
                <c:pt idx="4">
                  <c:v>76.31</c:v>
                </c:pt>
              </c:numCache>
            </c:numRef>
          </c:val>
          <c:smooth val="0"/>
          <c:extLst xmlns:c16r2="http://schemas.microsoft.com/office/drawing/2015/06/chart">
            <c:ext xmlns:c16="http://schemas.microsoft.com/office/drawing/2014/chart" uri="{C3380CC4-5D6E-409C-BE32-E72D297353CC}">
              <c16:uniqueId val="{00000001-0790-4540-ABDC-8F9E39F65A5A}"/>
            </c:ext>
          </c:extLst>
        </c:ser>
        <c:dLbls>
          <c:showLegendKey val="0"/>
          <c:showVal val="0"/>
          <c:showCatName val="0"/>
          <c:showSerName val="0"/>
          <c:showPercent val="0"/>
          <c:showBubbleSize val="0"/>
        </c:dLbls>
        <c:marker val="1"/>
        <c:smooth val="0"/>
        <c:axId val="105089664"/>
        <c:axId val="105100032"/>
      </c:lineChart>
      <c:dateAx>
        <c:axId val="105089664"/>
        <c:scaling>
          <c:orientation val="minMax"/>
        </c:scaling>
        <c:delete val="1"/>
        <c:axPos val="b"/>
        <c:numFmt formatCode="ge" sourceLinked="1"/>
        <c:majorTickMark val="none"/>
        <c:minorTickMark val="none"/>
        <c:tickLblPos val="none"/>
        <c:crossAx val="105100032"/>
        <c:crosses val="autoZero"/>
        <c:auto val="1"/>
        <c:lblOffset val="100"/>
        <c:baseTimeUnit val="years"/>
      </c:dateAx>
      <c:valAx>
        <c:axId val="10510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986.92</c:v>
                </c:pt>
                <c:pt idx="2">
                  <c:v>605.52</c:v>
                </c:pt>
                <c:pt idx="3">
                  <c:v>577.12</c:v>
                </c:pt>
                <c:pt idx="4">
                  <c:v>501.33</c:v>
                </c:pt>
              </c:numCache>
            </c:numRef>
          </c:val>
          <c:extLst xmlns:c16r2="http://schemas.microsoft.com/office/drawing/2015/06/chart">
            <c:ext xmlns:c16="http://schemas.microsoft.com/office/drawing/2014/chart" uri="{C3380CC4-5D6E-409C-BE32-E72D297353CC}">
              <c16:uniqueId val="{00000000-0C1B-41A6-A47C-D88DE5B02AD0}"/>
            </c:ext>
          </c:extLst>
        </c:ser>
        <c:dLbls>
          <c:showLegendKey val="0"/>
          <c:showVal val="0"/>
          <c:showCatName val="0"/>
          <c:showSerName val="0"/>
          <c:showPercent val="0"/>
          <c:showBubbleSize val="0"/>
        </c:dLbls>
        <c:gapWidth val="150"/>
        <c:axId val="105139200"/>
        <c:axId val="10514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848.31</c:v>
                </c:pt>
                <c:pt idx="2">
                  <c:v>774.99</c:v>
                </c:pt>
                <c:pt idx="3">
                  <c:v>799.41</c:v>
                </c:pt>
                <c:pt idx="4">
                  <c:v>820.36</c:v>
                </c:pt>
              </c:numCache>
            </c:numRef>
          </c:val>
          <c:smooth val="0"/>
          <c:extLst xmlns:c16r2="http://schemas.microsoft.com/office/drawing/2015/06/chart">
            <c:ext xmlns:c16="http://schemas.microsoft.com/office/drawing/2014/chart" uri="{C3380CC4-5D6E-409C-BE32-E72D297353CC}">
              <c16:uniqueId val="{00000001-0C1B-41A6-A47C-D88DE5B02AD0}"/>
            </c:ext>
          </c:extLst>
        </c:ser>
        <c:dLbls>
          <c:showLegendKey val="0"/>
          <c:showVal val="0"/>
          <c:showCatName val="0"/>
          <c:showSerName val="0"/>
          <c:showPercent val="0"/>
          <c:showBubbleSize val="0"/>
        </c:dLbls>
        <c:marker val="1"/>
        <c:smooth val="0"/>
        <c:axId val="105139200"/>
        <c:axId val="105145472"/>
      </c:lineChart>
      <c:dateAx>
        <c:axId val="105139200"/>
        <c:scaling>
          <c:orientation val="minMax"/>
        </c:scaling>
        <c:delete val="1"/>
        <c:axPos val="b"/>
        <c:numFmt formatCode="ge" sourceLinked="1"/>
        <c:majorTickMark val="none"/>
        <c:minorTickMark val="none"/>
        <c:tickLblPos val="none"/>
        <c:crossAx val="105145472"/>
        <c:crosses val="autoZero"/>
        <c:auto val="1"/>
        <c:lblOffset val="100"/>
        <c:baseTimeUnit val="years"/>
      </c:dateAx>
      <c:valAx>
        <c:axId val="1051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76.06</c:v>
                </c:pt>
                <c:pt idx="2">
                  <c:v>98.65</c:v>
                </c:pt>
                <c:pt idx="3">
                  <c:v>100</c:v>
                </c:pt>
                <c:pt idx="4">
                  <c:v>99.99</c:v>
                </c:pt>
              </c:numCache>
            </c:numRef>
          </c:val>
          <c:extLst xmlns:c16r2="http://schemas.microsoft.com/office/drawing/2015/06/chart">
            <c:ext xmlns:c16="http://schemas.microsoft.com/office/drawing/2014/chart" uri="{C3380CC4-5D6E-409C-BE32-E72D297353CC}">
              <c16:uniqueId val="{00000000-6D07-4864-9AC9-95B34D131DD2}"/>
            </c:ext>
          </c:extLst>
        </c:ser>
        <c:dLbls>
          <c:showLegendKey val="0"/>
          <c:showVal val="0"/>
          <c:showCatName val="0"/>
          <c:showSerName val="0"/>
          <c:showPercent val="0"/>
          <c:showBubbleSize val="0"/>
        </c:dLbls>
        <c:gapWidth val="150"/>
        <c:axId val="105158144"/>
        <c:axId val="10516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94.38</c:v>
                </c:pt>
                <c:pt idx="2">
                  <c:v>96.57</c:v>
                </c:pt>
                <c:pt idx="3">
                  <c:v>96.54</c:v>
                </c:pt>
                <c:pt idx="4">
                  <c:v>95.4</c:v>
                </c:pt>
              </c:numCache>
            </c:numRef>
          </c:val>
          <c:smooth val="0"/>
          <c:extLst xmlns:c16r2="http://schemas.microsoft.com/office/drawing/2015/06/chart">
            <c:ext xmlns:c16="http://schemas.microsoft.com/office/drawing/2014/chart" uri="{C3380CC4-5D6E-409C-BE32-E72D297353CC}">
              <c16:uniqueId val="{00000001-6D07-4864-9AC9-95B34D131DD2}"/>
            </c:ext>
          </c:extLst>
        </c:ser>
        <c:dLbls>
          <c:showLegendKey val="0"/>
          <c:showVal val="0"/>
          <c:showCatName val="0"/>
          <c:showSerName val="0"/>
          <c:showPercent val="0"/>
          <c:showBubbleSize val="0"/>
        </c:dLbls>
        <c:marker val="1"/>
        <c:smooth val="0"/>
        <c:axId val="105158144"/>
        <c:axId val="105160064"/>
      </c:lineChart>
      <c:dateAx>
        <c:axId val="105158144"/>
        <c:scaling>
          <c:orientation val="minMax"/>
        </c:scaling>
        <c:delete val="1"/>
        <c:axPos val="b"/>
        <c:numFmt formatCode="ge" sourceLinked="1"/>
        <c:majorTickMark val="none"/>
        <c:minorTickMark val="none"/>
        <c:tickLblPos val="none"/>
        <c:crossAx val="105160064"/>
        <c:crosses val="autoZero"/>
        <c:auto val="1"/>
        <c:lblOffset val="100"/>
        <c:baseTimeUnit val="years"/>
      </c:dateAx>
      <c:valAx>
        <c:axId val="1051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208.14</c:v>
                </c:pt>
                <c:pt idx="2">
                  <c:v>160.80000000000001</c:v>
                </c:pt>
                <c:pt idx="3">
                  <c:v>158.82</c:v>
                </c:pt>
                <c:pt idx="4">
                  <c:v>159.19</c:v>
                </c:pt>
              </c:numCache>
            </c:numRef>
          </c:val>
          <c:extLst xmlns:c16r2="http://schemas.microsoft.com/office/drawing/2015/06/chart">
            <c:ext xmlns:c16="http://schemas.microsoft.com/office/drawing/2014/chart" uri="{C3380CC4-5D6E-409C-BE32-E72D297353CC}">
              <c16:uniqueId val="{00000000-CFAE-4F33-835D-1379021CFF62}"/>
            </c:ext>
          </c:extLst>
        </c:ser>
        <c:dLbls>
          <c:showLegendKey val="0"/>
          <c:showVal val="0"/>
          <c:showCatName val="0"/>
          <c:showSerName val="0"/>
          <c:showPercent val="0"/>
          <c:showBubbleSize val="0"/>
        </c:dLbls>
        <c:gapWidth val="150"/>
        <c:axId val="105539456"/>
        <c:axId val="10554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165.45</c:v>
                </c:pt>
                <c:pt idx="2">
                  <c:v>161.54</c:v>
                </c:pt>
                <c:pt idx="3">
                  <c:v>162.81</c:v>
                </c:pt>
                <c:pt idx="4">
                  <c:v>163.19999999999999</c:v>
                </c:pt>
              </c:numCache>
            </c:numRef>
          </c:val>
          <c:smooth val="0"/>
          <c:extLst xmlns:c16r2="http://schemas.microsoft.com/office/drawing/2015/06/chart">
            <c:ext xmlns:c16="http://schemas.microsoft.com/office/drawing/2014/chart" uri="{C3380CC4-5D6E-409C-BE32-E72D297353CC}">
              <c16:uniqueId val="{00000001-CFAE-4F33-835D-1379021CFF62}"/>
            </c:ext>
          </c:extLst>
        </c:ser>
        <c:dLbls>
          <c:showLegendKey val="0"/>
          <c:showVal val="0"/>
          <c:showCatName val="0"/>
          <c:showSerName val="0"/>
          <c:showPercent val="0"/>
          <c:showBubbleSize val="0"/>
        </c:dLbls>
        <c:marker val="1"/>
        <c:smooth val="0"/>
        <c:axId val="105539456"/>
        <c:axId val="105541632"/>
      </c:lineChart>
      <c:dateAx>
        <c:axId val="105539456"/>
        <c:scaling>
          <c:orientation val="minMax"/>
        </c:scaling>
        <c:delete val="1"/>
        <c:axPos val="b"/>
        <c:numFmt formatCode="ge" sourceLinked="1"/>
        <c:majorTickMark val="none"/>
        <c:minorTickMark val="none"/>
        <c:tickLblPos val="none"/>
        <c:crossAx val="105541632"/>
        <c:crosses val="autoZero"/>
        <c:auto val="1"/>
        <c:lblOffset val="100"/>
        <c:baseTimeUnit val="years"/>
      </c:dateAx>
      <c:valAx>
        <c:axId val="10554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52" zoomScaleNormal="100" workbookViewId="0">
      <pane xSplit="7575" topLeftCell="AF1" activePane="topRight"/>
      <selection pane="topRight"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山口県　岩国市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135342</v>
      </c>
      <c r="AM8" s="50"/>
      <c r="AN8" s="50"/>
      <c r="AO8" s="50"/>
      <c r="AP8" s="50"/>
      <c r="AQ8" s="50"/>
      <c r="AR8" s="50"/>
      <c r="AS8" s="50"/>
      <c r="AT8" s="45">
        <f>データ!T6</f>
        <v>873.72</v>
      </c>
      <c r="AU8" s="45"/>
      <c r="AV8" s="45"/>
      <c r="AW8" s="45"/>
      <c r="AX8" s="45"/>
      <c r="AY8" s="45"/>
      <c r="AZ8" s="45"/>
      <c r="BA8" s="45"/>
      <c r="BB8" s="45">
        <f>データ!U6</f>
        <v>154.9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62.12</v>
      </c>
      <c r="J10" s="45"/>
      <c r="K10" s="45"/>
      <c r="L10" s="45"/>
      <c r="M10" s="45"/>
      <c r="N10" s="45"/>
      <c r="O10" s="45"/>
      <c r="P10" s="45">
        <f>データ!P6</f>
        <v>34.64</v>
      </c>
      <c r="Q10" s="45"/>
      <c r="R10" s="45"/>
      <c r="S10" s="45"/>
      <c r="T10" s="45"/>
      <c r="U10" s="45"/>
      <c r="V10" s="45"/>
      <c r="W10" s="45">
        <f>データ!Q6</f>
        <v>63.07</v>
      </c>
      <c r="X10" s="45"/>
      <c r="Y10" s="45"/>
      <c r="Z10" s="45"/>
      <c r="AA10" s="45"/>
      <c r="AB10" s="45"/>
      <c r="AC10" s="45"/>
      <c r="AD10" s="50">
        <f>データ!R6</f>
        <v>3078</v>
      </c>
      <c r="AE10" s="50"/>
      <c r="AF10" s="50"/>
      <c r="AG10" s="50"/>
      <c r="AH10" s="50"/>
      <c r="AI10" s="50"/>
      <c r="AJ10" s="50"/>
      <c r="AK10" s="2"/>
      <c r="AL10" s="50">
        <f>データ!V6</f>
        <v>46488</v>
      </c>
      <c r="AM10" s="50"/>
      <c r="AN10" s="50"/>
      <c r="AO10" s="50"/>
      <c r="AP10" s="50"/>
      <c r="AQ10" s="50"/>
      <c r="AR10" s="50"/>
      <c r="AS10" s="50"/>
      <c r="AT10" s="45">
        <f>データ!W6</f>
        <v>12.48</v>
      </c>
      <c r="AU10" s="45"/>
      <c r="AV10" s="45"/>
      <c r="AW10" s="45"/>
      <c r="AX10" s="45"/>
      <c r="AY10" s="45"/>
      <c r="AZ10" s="45"/>
      <c r="BA10" s="45"/>
      <c r="BB10" s="45">
        <f>データ!X6</f>
        <v>3725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TGRXzGCUGuK27u2lHE/KDxmwXN0SdeYF5u1TMq56j/bOXRPc3zXpd6tBSAME3StAuTcTfqUMyG/mmlyrDXwm9Q==" saltValue="D4ztHYxCm++EkU7qe7fx3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352080</v>
      </c>
      <c r="D6" s="33">
        <f t="shared" si="3"/>
        <v>46</v>
      </c>
      <c r="E6" s="33">
        <f t="shared" si="3"/>
        <v>17</v>
      </c>
      <c r="F6" s="33">
        <f t="shared" si="3"/>
        <v>1</v>
      </c>
      <c r="G6" s="33">
        <f t="shared" si="3"/>
        <v>0</v>
      </c>
      <c r="H6" s="33" t="str">
        <f t="shared" si="3"/>
        <v>山口県　岩国市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62.12</v>
      </c>
      <c r="P6" s="34">
        <f t="shared" si="3"/>
        <v>34.64</v>
      </c>
      <c r="Q6" s="34">
        <f t="shared" si="3"/>
        <v>63.07</v>
      </c>
      <c r="R6" s="34">
        <f t="shared" si="3"/>
        <v>3078</v>
      </c>
      <c r="S6" s="34">
        <f t="shared" si="3"/>
        <v>135342</v>
      </c>
      <c r="T6" s="34">
        <f t="shared" si="3"/>
        <v>873.72</v>
      </c>
      <c r="U6" s="34">
        <f t="shared" si="3"/>
        <v>154.9</v>
      </c>
      <c r="V6" s="34">
        <f t="shared" si="3"/>
        <v>46488</v>
      </c>
      <c r="W6" s="34">
        <f t="shared" si="3"/>
        <v>12.48</v>
      </c>
      <c r="X6" s="34">
        <f t="shared" si="3"/>
        <v>3725</v>
      </c>
      <c r="Y6" s="35" t="str">
        <f>IF(Y7="",NA(),Y7)</f>
        <v>-</v>
      </c>
      <c r="Z6" s="35">
        <f t="shared" ref="Z6:AH6" si="4">IF(Z7="",NA(),Z7)</f>
        <v>103.05</v>
      </c>
      <c r="AA6" s="35">
        <f t="shared" si="4"/>
        <v>100</v>
      </c>
      <c r="AB6" s="35">
        <f t="shared" si="4"/>
        <v>100</v>
      </c>
      <c r="AC6" s="35">
        <f t="shared" si="4"/>
        <v>100.01</v>
      </c>
      <c r="AD6" s="35" t="str">
        <f t="shared" si="4"/>
        <v>-</v>
      </c>
      <c r="AE6" s="35">
        <f t="shared" si="4"/>
        <v>109.48</v>
      </c>
      <c r="AF6" s="35">
        <f t="shared" si="4"/>
        <v>109.27</v>
      </c>
      <c r="AG6" s="35">
        <f t="shared" si="4"/>
        <v>108.03</v>
      </c>
      <c r="AH6" s="35">
        <f t="shared" si="4"/>
        <v>106.9</v>
      </c>
      <c r="AI6" s="34" t="str">
        <f>IF(AI7="","",IF(AI7="-","【-】","【"&amp;SUBSTITUTE(TEXT(AI7,"#,##0.00"),"-","△")&amp;"】"))</f>
        <v>【108.69】</v>
      </c>
      <c r="AJ6" s="35" t="str">
        <f>IF(AJ7="",NA(),AJ7)</f>
        <v>-</v>
      </c>
      <c r="AK6" s="34">
        <f t="shared" ref="AK6:AS6" si="5">IF(AK7="",NA(),AK7)</f>
        <v>0</v>
      </c>
      <c r="AL6" s="34">
        <f t="shared" si="5"/>
        <v>0</v>
      </c>
      <c r="AM6" s="34">
        <f t="shared" si="5"/>
        <v>0</v>
      </c>
      <c r="AN6" s="34">
        <f t="shared" si="5"/>
        <v>0</v>
      </c>
      <c r="AO6" s="35" t="str">
        <f t="shared" si="5"/>
        <v>-</v>
      </c>
      <c r="AP6" s="35">
        <f t="shared" si="5"/>
        <v>16.34</v>
      </c>
      <c r="AQ6" s="35">
        <f t="shared" si="5"/>
        <v>15.65</v>
      </c>
      <c r="AR6" s="35">
        <f t="shared" si="5"/>
        <v>13.55</v>
      </c>
      <c r="AS6" s="35">
        <f t="shared" si="5"/>
        <v>9.06</v>
      </c>
      <c r="AT6" s="34" t="str">
        <f>IF(AT7="","",IF(AT7="-","【-】","【"&amp;SUBSTITUTE(TEXT(AT7,"#,##0.00"),"-","△")&amp;"】"))</f>
        <v>【3.28】</v>
      </c>
      <c r="AU6" s="35" t="str">
        <f>IF(AU7="",NA(),AU7)</f>
        <v>-</v>
      </c>
      <c r="AV6" s="35">
        <f t="shared" ref="AV6:BD6" si="6">IF(AV7="",NA(),AV7)</f>
        <v>51.23</v>
      </c>
      <c r="AW6" s="35">
        <f t="shared" si="6"/>
        <v>56.58</v>
      </c>
      <c r="AX6" s="35">
        <f t="shared" si="6"/>
        <v>54.53</v>
      </c>
      <c r="AY6" s="35">
        <f t="shared" si="6"/>
        <v>50.82</v>
      </c>
      <c r="AZ6" s="35" t="str">
        <f t="shared" si="6"/>
        <v>-</v>
      </c>
      <c r="BA6" s="35">
        <f t="shared" si="6"/>
        <v>78.930000000000007</v>
      </c>
      <c r="BB6" s="35">
        <f t="shared" si="6"/>
        <v>77.94</v>
      </c>
      <c r="BC6" s="35">
        <f t="shared" si="6"/>
        <v>78.45</v>
      </c>
      <c r="BD6" s="35">
        <f t="shared" si="6"/>
        <v>76.31</v>
      </c>
      <c r="BE6" s="34" t="str">
        <f>IF(BE7="","",IF(BE7="-","【-】","【"&amp;SUBSTITUTE(TEXT(BE7,"#,##0.00"),"-","△")&amp;"】"))</f>
        <v>【69.49】</v>
      </c>
      <c r="BF6" s="35" t="str">
        <f>IF(BF7="",NA(),BF7)</f>
        <v>-</v>
      </c>
      <c r="BG6" s="35">
        <f t="shared" ref="BG6:BO6" si="7">IF(BG7="",NA(),BG7)</f>
        <v>986.92</v>
      </c>
      <c r="BH6" s="35">
        <f t="shared" si="7"/>
        <v>605.52</v>
      </c>
      <c r="BI6" s="35">
        <f t="shared" si="7"/>
        <v>577.12</v>
      </c>
      <c r="BJ6" s="35">
        <f t="shared" si="7"/>
        <v>501.33</v>
      </c>
      <c r="BK6" s="35" t="str">
        <f t="shared" si="7"/>
        <v>-</v>
      </c>
      <c r="BL6" s="35">
        <f t="shared" si="7"/>
        <v>848.31</v>
      </c>
      <c r="BM6" s="35">
        <f t="shared" si="7"/>
        <v>774.99</v>
      </c>
      <c r="BN6" s="35">
        <f t="shared" si="7"/>
        <v>799.41</v>
      </c>
      <c r="BO6" s="35">
        <f t="shared" si="7"/>
        <v>820.36</v>
      </c>
      <c r="BP6" s="34" t="str">
        <f>IF(BP7="","",IF(BP7="-","【-】","【"&amp;SUBSTITUTE(TEXT(BP7,"#,##0.00"),"-","△")&amp;"】"))</f>
        <v>【682.78】</v>
      </c>
      <c r="BQ6" s="35" t="str">
        <f>IF(BQ7="",NA(),BQ7)</f>
        <v>-</v>
      </c>
      <c r="BR6" s="35">
        <f t="shared" ref="BR6:BZ6" si="8">IF(BR7="",NA(),BR7)</f>
        <v>76.06</v>
      </c>
      <c r="BS6" s="35">
        <f t="shared" si="8"/>
        <v>98.65</v>
      </c>
      <c r="BT6" s="35">
        <f t="shared" si="8"/>
        <v>100</v>
      </c>
      <c r="BU6" s="35">
        <f t="shared" si="8"/>
        <v>99.99</v>
      </c>
      <c r="BV6" s="35" t="str">
        <f t="shared" si="8"/>
        <v>-</v>
      </c>
      <c r="BW6" s="35">
        <f t="shared" si="8"/>
        <v>94.38</v>
      </c>
      <c r="BX6" s="35">
        <f t="shared" si="8"/>
        <v>96.57</v>
      </c>
      <c r="BY6" s="35">
        <f t="shared" si="8"/>
        <v>96.54</v>
      </c>
      <c r="BZ6" s="35">
        <f t="shared" si="8"/>
        <v>95.4</v>
      </c>
      <c r="CA6" s="34" t="str">
        <f>IF(CA7="","",IF(CA7="-","【-】","【"&amp;SUBSTITUTE(TEXT(CA7,"#,##0.00"),"-","△")&amp;"】"))</f>
        <v>【100.91】</v>
      </c>
      <c r="CB6" s="35" t="str">
        <f>IF(CB7="",NA(),CB7)</f>
        <v>-</v>
      </c>
      <c r="CC6" s="35">
        <f t="shared" ref="CC6:CK6" si="9">IF(CC7="",NA(),CC7)</f>
        <v>208.14</v>
      </c>
      <c r="CD6" s="35">
        <f t="shared" si="9"/>
        <v>160.80000000000001</v>
      </c>
      <c r="CE6" s="35">
        <f t="shared" si="9"/>
        <v>158.82</v>
      </c>
      <c r="CF6" s="35">
        <f t="shared" si="9"/>
        <v>159.19</v>
      </c>
      <c r="CG6" s="35" t="str">
        <f t="shared" si="9"/>
        <v>-</v>
      </c>
      <c r="CH6" s="35">
        <f t="shared" si="9"/>
        <v>165.45</v>
      </c>
      <c r="CI6" s="35">
        <f t="shared" si="9"/>
        <v>161.54</v>
      </c>
      <c r="CJ6" s="35">
        <f t="shared" si="9"/>
        <v>162.81</v>
      </c>
      <c r="CK6" s="35">
        <f t="shared" si="9"/>
        <v>163.19999999999999</v>
      </c>
      <c r="CL6" s="34" t="str">
        <f>IF(CL7="","",IF(CL7="-","【-】","【"&amp;SUBSTITUTE(TEXT(CL7,"#,##0.00"),"-","△")&amp;"】"))</f>
        <v>【136.86】</v>
      </c>
      <c r="CM6" s="35" t="str">
        <f>IF(CM7="",NA(),CM7)</f>
        <v>-</v>
      </c>
      <c r="CN6" s="35">
        <f t="shared" ref="CN6:CV6" si="10">IF(CN7="",NA(),CN7)</f>
        <v>75.91</v>
      </c>
      <c r="CO6" s="35">
        <f t="shared" si="10"/>
        <v>78.56</v>
      </c>
      <c r="CP6" s="35">
        <f t="shared" si="10"/>
        <v>73.739999999999995</v>
      </c>
      <c r="CQ6" s="35">
        <f t="shared" si="10"/>
        <v>72.739999999999995</v>
      </c>
      <c r="CR6" s="35" t="str">
        <f t="shared" si="10"/>
        <v>-</v>
      </c>
      <c r="CS6" s="35">
        <f t="shared" si="10"/>
        <v>65.62</v>
      </c>
      <c r="CT6" s="35">
        <f t="shared" si="10"/>
        <v>64.67</v>
      </c>
      <c r="CU6" s="35">
        <f t="shared" si="10"/>
        <v>64.959999999999994</v>
      </c>
      <c r="CV6" s="35">
        <f t="shared" si="10"/>
        <v>65.040000000000006</v>
      </c>
      <c r="CW6" s="34" t="str">
        <f>IF(CW7="","",IF(CW7="-","【-】","【"&amp;SUBSTITUTE(TEXT(CW7,"#,##0.00"),"-","△")&amp;"】"))</f>
        <v>【58.98】</v>
      </c>
      <c r="CX6" s="35" t="str">
        <f>IF(CX7="",NA(),CX7)</f>
        <v>-</v>
      </c>
      <c r="CY6" s="35">
        <f t="shared" ref="CY6:DG6" si="11">IF(CY7="",NA(),CY7)</f>
        <v>91.21</v>
      </c>
      <c r="CZ6" s="35">
        <f t="shared" si="11"/>
        <v>90.17</v>
      </c>
      <c r="DA6" s="35">
        <f t="shared" si="11"/>
        <v>91.22</v>
      </c>
      <c r="DB6" s="35">
        <f t="shared" si="11"/>
        <v>91.72</v>
      </c>
      <c r="DC6" s="35" t="str">
        <f t="shared" si="11"/>
        <v>-</v>
      </c>
      <c r="DD6" s="35">
        <f t="shared" si="11"/>
        <v>91.44</v>
      </c>
      <c r="DE6" s="35">
        <f t="shared" si="11"/>
        <v>91.76</v>
      </c>
      <c r="DF6" s="35">
        <f t="shared" si="11"/>
        <v>92.3</v>
      </c>
      <c r="DG6" s="35">
        <f t="shared" si="11"/>
        <v>92.55</v>
      </c>
      <c r="DH6" s="34" t="str">
        <f>IF(DH7="","",IF(DH7="-","【-】","【"&amp;SUBSTITUTE(TEXT(DH7,"#,##0.00"),"-","△")&amp;"】"))</f>
        <v>【95.20】</v>
      </c>
      <c r="DI6" s="35" t="str">
        <f>IF(DI7="",NA(),DI7)</f>
        <v>-</v>
      </c>
      <c r="DJ6" s="35">
        <f t="shared" ref="DJ6:DR6" si="12">IF(DJ7="",NA(),DJ7)</f>
        <v>3.81</v>
      </c>
      <c r="DK6" s="35">
        <f t="shared" si="12"/>
        <v>7.29</v>
      </c>
      <c r="DL6" s="35">
        <f t="shared" si="12"/>
        <v>10.69</v>
      </c>
      <c r="DM6" s="35">
        <f t="shared" si="12"/>
        <v>13.97</v>
      </c>
      <c r="DN6" s="35" t="str">
        <f t="shared" si="12"/>
        <v>-</v>
      </c>
      <c r="DO6" s="35">
        <f t="shared" si="12"/>
        <v>25.89</v>
      </c>
      <c r="DP6" s="35">
        <f t="shared" si="12"/>
        <v>26.63</v>
      </c>
      <c r="DQ6" s="35">
        <f t="shared" si="12"/>
        <v>25.61</v>
      </c>
      <c r="DR6" s="35">
        <f t="shared" si="12"/>
        <v>26.13</v>
      </c>
      <c r="DS6" s="34" t="str">
        <f>IF(DS7="","",IF(DS7="-","【-】","【"&amp;SUBSTITUTE(TEXT(DS7,"#,##0.00"),"-","△")&amp;"】"))</f>
        <v>【38.60】</v>
      </c>
      <c r="DT6" s="35" t="str">
        <f>IF(DT7="",NA(),DT7)</f>
        <v>-</v>
      </c>
      <c r="DU6" s="35">
        <f t="shared" ref="DU6:EC6" si="13">IF(DU7="",NA(),DU7)</f>
        <v>0.97</v>
      </c>
      <c r="DV6" s="35">
        <f t="shared" si="13"/>
        <v>1.1599999999999999</v>
      </c>
      <c r="DW6" s="35">
        <f t="shared" si="13"/>
        <v>1.18</v>
      </c>
      <c r="DX6" s="35">
        <f t="shared" si="13"/>
        <v>1.45</v>
      </c>
      <c r="DY6" s="35" t="str">
        <f t="shared" si="13"/>
        <v>-</v>
      </c>
      <c r="DZ6" s="35">
        <f t="shared" si="13"/>
        <v>0.71</v>
      </c>
      <c r="EA6" s="35">
        <f t="shared" si="13"/>
        <v>0.95</v>
      </c>
      <c r="EB6" s="35">
        <f t="shared" si="13"/>
        <v>1.07</v>
      </c>
      <c r="EC6" s="35">
        <f t="shared" si="13"/>
        <v>1.03</v>
      </c>
      <c r="ED6" s="34" t="str">
        <f>IF(ED7="","",IF(ED7="-","【-】","【"&amp;SUBSTITUTE(TEXT(ED7,"#,##0.00"),"-","△")&amp;"】"))</f>
        <v>【5.64】</v>
      </c>
      <c r="EE6" s="35" t="str">
        <f>IF(EE7="",NA(),EE7)</f>
        <v>-</v>
      </c>
      <c r="EF6" s="34">
        <f t="shared" ref="EF6:EN6" si="14">IF(EF7="",NA(),EF7)</f>
        <v>0</v>
      </c>
      <c r="EG6" s="35">
        <f t="shared" si="14"/>
        <v>0.04</v>
      </c>
      <c r="EH6" s="35">
        <f t="shared" si="14"/>
        <v>0.1</v>
      </c>
      <c r="EI6" s="35">
        <f t="shared" si="14"/>
        <v>0.11</v>
      </c>
      <c r="EJ6" s="35" t="str">
        <f t="shared" si="14"/>
        <v>-</v>
      </c>
      <c r="EK6" s="35">
        <f t="shared" si="14"/>
        <v>0.27</v>
      </c>
      <c r="EL6" s="35">
        <f t="shared" si="14"/>
        <v>0.17</v>
      </c>
      <c r="EM6" s="35">
        <f t="shared" si="14"/>
        <v>0.13</v>
      </c>
      <c r="EN6" s="35">
        <f t="shared" si="14"/>
        <v>0.1</v>
      </c>
      <c r="EO6" s="34" t="str">
        <f>IF(EO7="","",IF(EO7="-","【-】","【"&amp;SUBSTITUTE(TEXT(EO7,"#,##0.00"),"-","△")&amp;"】"))</f>
        <v>【0.23】</v>
      </c>
    </row>
    <row r="7" spans="1:148" s="36" customFormat="1" x14ac:dyDescent="0.15">
      <c r="A7" s="28"/>
      <c r="B7" s="37">
        <v>2018</v>
      </c>
      <c r="C7" s="37">
        <v>352080</v>
      </c>
      <c r="D7" s="37">
        <v>46</v>
      </c>
      <c r="E7" s="37">
        <v>17</v>
      </c>
      <c r="F7" s="37">
        <v>1</v>
      </c>
      <c r="G7" s="37">
        <v>0</v>
      </c>
      <c r="H7" s="37" t="s">
        <v>96</v>
      </c>
      <c r="I7" s="37" t="s">
        <v>97</v>
      </c>
      <c r="J7" s="37" t="s">
        <v>98</v>
      </c>
      <c r="K7" s="37" t="s">
        <v>99</v>
      </c>
      <c r="L7" s="37" t="s">
        <v>100</v>
      </c>
      <c r="M7" s="37" t="s">
        <v>101</v>
      </c>
      <c r="N7" s="38" t="s">
        <v>102</v>
      </c>
      <c r="O7" s="38">
        <v>62.12</v>
      </c>
      <c r="P7" s="38">
        <v>34.64</v>
      </c>
      <c r="Q7" s="38">
        <v>63.07</v>
      </c>
      <c r="R7" s="38">
        <v>3078</v>
      </c>
      <c r="S7" s="38">
        <v>135342</v>
      </c>
      <c r="T7" s="38">
        <v>873.72</v>
      </c>
      <c r="U7" s="38">
        <v>154.9</v>
      </c>
      <c r="V7" s="38">
        <v>46488</v>
      </c>
      <c r="W7" s="38">
        <v>12.48</v>
      </c>
      <c r="X7" s="38">
        <v>3725</v>
      </c>
      <c r="Y7" s="38" t="s">
        <v>102</v>
      </c>
      <c r="Z7" s="38">
        <v>103.05</v>
      </c>
      <c r="AA7" s="38">
        <v>100</v>
      </c>
      <c r="AB7" s="38">
        <v>100</v>
      </c>
      <c r="AC7" s="38">
        <v>100.01</v>
      </c>
      <c r="AD7" s="38" t="s">
        <v>102</v>
      </c>
      <c r="AE7" s="38">
        <v>109.48</v>
      </c>
      <c r="AF7" s="38">
        <v>109.27</v>
      </c>
      <c r="AG7" s="38">
        <v>108.03</v>
      </c>
      <c r="AH7" s="38">
        <v>106.9</v>
      </c>
      <c r="AI7" s="38">
        <v>108.69</v>
      </c>
      <c r="AJ7" s="38" t="s">
        <v>102</v>
      </c>
      <c r="AK7" s="38">
        <v>0</v>
      </c>
      <c r="AL7" s="38">
        <v>0</v>
      </c>
      <c r="AM7" s="38">
        <v>0</v>
      </c>
      <c r="AN7" s="38">
        <v>0</v>
      </c>
      <c r="AO7" s="38" t="s">
        <v>102</v>
      </c>
      <c r="AP7" s="38">
        <v>16.34</v>
      </c>
      <c r="AQ7" s="38">
        <v>15.65</v>
      </c>
      <c r="AR7" s="38">
        <v>13.55</v>
      </c>
      <c r="AS7" s="38">
        <v>9.06</v>
      </c>
      <c r="AT7" s="38">
        <v>3.28</v>
      </c>
      <c r="AU7" s="38" t="s">
        <v>102</v>
      </c>
      <c r="AV7" s="38">
        <v>51.23</v>
      </c>
      <c r="AW7" s="38">
        <v>56.58</v>
      </c>
      <c r="AX7" s="38">
        <v>54.53</v>
      </c>
      <c r="AY7" s="38">
        <v>50.82</v>
      </c>
      <c r="AZ7" s="38" t="s">
        <v>102</v>
      </c>
      <c r="BA7" s="38">
        <v>78.930000000000007</v>
      </c>
      <c r="BB7" s="38">
        <v>77.94</v>
      </c>
      <c r="BC7" s="38">
        <v>78.45</v>
      </c>
      <c r="BD7" s="38">
        <v>76.31</v>
      </c>
      <c r="BE7" s="38">
        <v>69.489999999999995</v>
      </c>
      <c r="BF7" s="38" t="s">
        <v>102</v>
      </c>
      <c r="BG7" s="38">
        <v>986.92</v>
      </c>
      <c r="BH7" s="38">
        <v>605.52</v>
      </c>
      <c r="BI7" s="38">
        <v>577.12</v>
      </c>
      <c r="BJ7" s="38">
        <v>501.33</v>
      </c>
      <c r="BK7" s="38" t="s">
        <v>102</v>
      </c>
      <c r="BL7" s="38">
        <v>848.31</v>
      </c>
      <c r="BM7" s="38">
        <v>774.99</v>
      </c>
      <c r="BN7" s="38">
        <v>799.41</v>
      </c>
      <c r="BO7" s="38">
        <v>820.36</v>
      </c>
      <c r="BP7" s="38">
        <v>682.78</v>
      </c>
      <c r="BQ7" s="38" t="s">
        <v>102</v>
      </c>
      <c r="BR7" s="38">
        <v>76.06</v>
      </c>
      <c r="BS7" s="38">
        <v>98.65</v>
      </c>
      <c r="BT7" s="38">
        <v>100</v>
      </c>
      <c r="BU7" s="38">
        <v>99.99</v>
      </c>
      <c r="BV7" s="38" t="s">
        <v>102</v>
      </c>
      <c r="BW7" s="38">
        <v>94.38</v>
      </c>
      <c r="BX7" s="38">
        <v>96.57</v>
      </c>
      <c r="BY7" s="38">
        <v>96.54</v>
      </c>
      <c r="BZ7" s="38">
        <v>95.4</v>
      </c>
      <c r="CA7" s="38">
        <v>100.91</v>
      </c>
      <c r="CB7" s="38" t="s">
        <v>102</v>
      </c>
      <c r="CC7" s="38">
        <v>208.14</v>
      </c>
      <c r="CD7" s="38">
        <v>160.80000000000001</v>
      </c>
      <c r="CE7" s="38">
        <v>158.82</v>
      </c>
      <c r="CF7" s="38">
        <v>159.19</v>
      </c>
      <c r="CG7" s="38" t="s">
        <v>102</v>
      </c>
      <c r="CH7" s="38">
        <v>165.45</v>
      </c>
      <c r="CI7" s="38">
        <v>161.54</v>
      </c>
      <c r="CJ7" s="38">
        <v>162.81</v>
      </c>
      <c r="CK7" s="38">
        <v>163.19999999999999</v>
      </c>
      <c r="CL7" s="38">
        <v>136.86000000000001</v>
      </c>
      <c r="CM7" s="38" t="s">
        <v>102</v>
      </c>
      <c r="CN7" s="38">
        <v>75.91</v>
      </c>
      <c r="CO7" s="38">
        <v>78.56</v>
      </c>
      <c r="CP7" s="38">
        <v>73.739999999999995</v>
      </c>
      <c r="CQ7" s="38">
        <v>72.739999999999995</v>
      </c>
      <c r="CR7" s="38" t="s">
        <v>102</v>
      </c>
      <c r="CS7" s="38">
        <v>65.62</v>
      </c>
      <c r="CT7" s="38">
        <v>64.67</v>
      </c>
      <c r="CU7" s="38">
        <v>64.959999999999994</v>
      </c>
      <c r="CV7" s="38">
        <v>65.040000000000006</v>
      </c>
      <c r="CW7" s="38">
        <v>58.98</v>
      </c>
      <c r="CX7" s="38" t="s">
        <v>102</v>
      </c>
      <c r="CY7" s="38">
        <v>91.21</v>
      </c>
      <c r="CZ7" s="38">
        <v>90.17</v>
      </c>
      <c r="DA7" s="38">
        <v>91.22</v>
      </c>
      <c r="DB7" s="38">
        <v>91.72</v>
      </c>
      <c r="DC7" s="38" t="s">
        <v>102</v>
      </c>
      <c r="DD7" s="38">
        <v>91.44</v>
      </c>
      <c r="DE7" s="38">
        <v>91.76</v>
      </c>
      <c r="DF7" s="38">
        <v>92.3</v>
      </c>
      <c r="DG7" s="38">
        <v>92.55</v>
      </c>
      <c r="DH7" s="38">
        <v>95.2</v>
      </c>
      <c r="DI7" s="38" t="s">
        <v>102</v>
      </c>
      <c r="DJ7" s="38">
        <v>3.81</v>
      </c>
      <c r="DK7" s="38">
        <v>7.29</v>
      </c>
      <c r="DL7" s="38">
        <v>10.69</v>
      </c>
      <c r="DM7" s="38">
        <v>13.97</v>
      </c>
      <c r="DN7" s="38" t="s">
        <v>102</v>
      </c>
      <c r="DO7" s="38">
        <v>25.89</v>
      </c>
      <c r="DP7" s="38">
        <v>26.63</v>
      </c>
      <c r="DQ7" s="38">
        <v>25.61</v>
      </c>
      <c r="DR7" s="38">
        <v>26.13</v>
      </c>
      <c r="DS7" s="38">
        <v>38.6</v>
      </c>
      <c r="DT7" s="38" t="s">
        <v>102</v>
      </c>
      <c r="DU7" s="38">
        <v>0.97</v>
      </c>
      <c r="DV7" s="38">
        <v>1.1599999999999999</v>
      </c>
      <c r="DW7" s="38">
        <v>1.18</v>
      </c>
      <c r="DX7" s="38">
        <v>1.45</v>
      </c>
      <c r="DY7" s="38" t="s">
        <v>102</v>
      </c>
      <c r="DZ7" s="38">
        <v>0.71</v>
      </c>
      <c r="EA7" s="38">
        <v>0.95</v>
      </c>
      <c r="EB7" s="38">
        <v>1.07</v>
      </c>
      <c r="EC7" s="38">
        <v>1.03</v>
      </c>
      <c r="ED7" s="38">
        <v>5.64</v>
      </c>
      <c r="EE7" s="38" t="s">
        <v>102</v>
      </c>
      <c r="EF7" s="38">
        <v>0</v>
      </c>
      <c r="EG7" s="38">
        <v>0.04</v>
      </c>
      <c r="EH7" s="38">
        <v>0.1</v>
      </c>
      <c r="EI7" s="38">
        <v>0.11</v>
      </c>
      <c r="EJ7" s="38" t="s">
        <v>102</v>
      </c>
      <c r="EK7" s="38">
        <v>0.27</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永迫　大士</cp:lastModifiedBy>
  <cp:lastPrinted>2020-01-17T07:02:49Z</cp:lastPrinted>
  <dcterms:created xsi:type="dcterms:W3CDTF">2019-12-05T04:46:51Z</dcterms:created>
  <dcterms:modified xsi:type="dcterms:W3CDTF">2020-01-17T07:41:05Z</dcterms:modified>
  <cp:category/>
</cp:coreProperties>
</file>