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O1w9dbQNNdxlUcj9R8mct655WGFjcWqt58jj1+MOEmqfSdBHxE6CYNCQ/evK/e+lWDAeexQWuKsmtswSbF91g==" workbookSaltValue="UD07oTVA/Li4XCinEd3NpA==" workbookSpinCount="100000" lockStructure="1"/>
  <bookViews>
    <workbookView xWindow="0" yWindow="0" windowWidth="15360" windowHeight="7635"/>
  </bookViews>
  <sheets>
    <sheet name="法適用_下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<sst xmlns="http://schemas.openxmlformats.org/spreadsheetml/2006/main" count="245" uniqueCount="110">
  <si>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</si>
  <si>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</si>
  <si>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</si>
  <si>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</si>
  <si>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</si>
  <si>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</si>
  <si>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</si>
  <si>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</si>
  <si>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</si>
  <si>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</si>
  <si>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</si>
  <si>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</si>
  <si>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</si>
  <si>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</si>
  <si>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</si>
  <si>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</si>
  <si>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</si>
  <si>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</si>
  <si>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</si>
  <si>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</si>
  <si>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</si>
  <si>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</si>
  <si>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</si>
  <si>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</si>
  <si>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</si>
  <si>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</si>
  <si>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</si>
  <si>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</si>
  <si>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</si>
  <si>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</si>
  <si>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</si>
  <si>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</si>
  <si>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</si>
  <si>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</si>
  <si>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</si>
  <si>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</si>
  <si>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</si>
  <si>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</si>
  <si>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</si>
  <si>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</si>
  <si>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</si>
  <si>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</si>
  <si>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</si>
  <si>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</si>
  <si>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</si>
  <si>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</si>
  <si>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</si>
  <si>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</si>
  <si>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</si>
  <si>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</si>
  <si>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</si>
  <si>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</si>
  <si>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</si>
  <si>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</si>
  <si>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</si>
  <si>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</si>
  <si>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</si>
  <si>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</si>
  <si>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</si>
  <si>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</si>
  <si>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</si>
  <si>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</si>
  <si>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</si>
  <si>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</si>
  <si>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</si>
  <si>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</si>
  <si>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</si>
  <si>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</si>
  <si>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</si>
  <si>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</si>
  <si>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</si>
  <si>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</si>
  <si>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</si>
  <si>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</si>
  <si>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</si>
  <si>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</si>
  <si>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</si>
  <si>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</si>
  <si>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</si>
  <si>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</si>
  <si>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</si>
  <si>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</si>
  <si>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</si>
  <si>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</si>
  <si>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</si>
  <si>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</si>
  <si>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</si>
  <si>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</si>
  <si>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</si>
  <si>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</si>
  <si>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</si>
  <si>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</si>
  <si>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</si>
  <si>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</si>
  <si>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</si>
  <si>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</si>
  <si>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</si>
  <si>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</si>
  <si>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</si>
  <si>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</si>
  <si>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</si>
  <si>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</si>
  <si>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</si>
  <si>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</si>
  <si>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</si>
  <si>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</si>
  <si>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</si>
  <si>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管渠改善率について、この５年間の更新等の実績はない。供用開始からの経過年数が16年であることから、耐用年数を超えた管渠はなく、改築が必要となるほどの管渠の老朽化はない状況である。
　なお、有形固定資産減価償却率が類似団体と比較して低い数値となっているが、これは企業会計移行前に取得した資産について減価償却累計額が反映されていないことによるものであり、実際には経過年数相応の老朽化は進んでいる状況にある。</t>
    <rPh sb="50" eb="52">
      <t>タイヨウ</t>
    </rPh>
    <rPh sb="52" eb="54">
      <t>ネンスウ</t>
    </rPh>
    <rPh sb="55" eb="56">
      <t>コ</t>
    </rPh>
    <phoneticPr fontId="4"/>
  </si>
  <si>
    <t>　経常収支比率は、前年度と同水準となっている。
　流動比率は、前年度と比較して大きく上昇しているが、これは処理場改築工事に伴う国庫補助金及び起債による現金預金の増と未払金の増によるものである。
　企業債残高対事業規模比率は、前年度と同様、企業債残高と一般会計負担額が同額であるため０パーセントとなっている。
　経費回収率は、前年度と比較して上昇し、汚水処理原価は、前年度と比較して減少しているが、これは、維持管理費が減となったことによるものである。両数値ともに類似団体の水準に達していない状況であり、今後も継続的に経費節減に取り組んでいく必要がある。
　施設利用率は、前年度と比較して低下しており、人口減に伴う処理人口の減少により、今後も低下傾向で推移するものと見られる。
　水洗化率については、当処理区は整備が完了しているため、今後もほぼ同数値で推移するものと考えられる。</t>
    <rPh sb="25" eb="27">
      <t>リュウドウ</t>
    </rPh>
    <rPh sb="27" eb="29">
      <t>ヒリツ</t>
    </rPh>
    <rPh sb="31" eb="34">
      <t>ゼンネンド</t>
    </rPh>
    <rPh sb="35" eb="37">
      <t>ヒカク</t>
    </rPh>
    <rPh sb="39" eb="40">
      <t>オオ</t>
    </rPh>
    <rPh sb="42" eb="44">
      <t>ジョウショウ</t>
    </rPh>
    <rPh sb="53" eb="56">
      <t>ショリジョウ</t>
    </rPh>
    <rPh sb="56" eb="58">
      <t>カイチク</t>
    </rPh>
    <rPh sb="58" eb="60">
      <t>コウジ</t>
    </rPh>
    <rPh sb="61" eb="62">
      <t>トモナ</t>
    </rPh>
    <rPh sb="63" eb="65">
      <t>コッコ</t>
    </rPh>
    <rPh sb="65" eb="68">
      <t>ホジョキン</t>
    </rPh>
    <rPh sb="68" eb="69">
      <t>オヨ</t>
    </rPh>
    <rPh sb="70" eb="72">
      <t>キサイ</t>
    </rPh>
    <rPh sb="75" eb="77">
      <t>ゲンキン</t>
    </rPh>
    <rPh sb="77" eb="79">
      <t>ヨキン</t>
    </rPh>
    <rPh sb="80" eb="81">
      <t>ゾウ</t>
    </rPh>
    <rPh sb="82" eb="83">
      <t>ミ</t>
    </rPh>
    <rPh sb="83" eb="84">
      <t>バライ</t>
    </rPh>
    <rPh sb="84" eb="85">
      <t>キン</t>
    </rPh>
    <rPh sb="86" eb="87">
      <t>ゾウ</t>
    </rPh>
    <phoneticPr fontId="4"/>
  </si>
  <si>
    <t>　広瀬処理区において実施される当市の特定環境保全公共下水道事業は、すでに整備が完了しており、今後の人口減少等を考えると、有収水量増加による使用料の増収は見込めない状況となっている。
　こうした状況の中、公共下水道事業と併せて継続的に経費節減に取り組むとともに、施設の老朽化に対応するため、ストックマネジメント計画により効率的に施設の長寿命化を図っていく。</t>
    <rPh sb="101" eb="103">
      <t>コウキョウ</t>
    </rPh>
    <rPh sb="103" eb="106">
      <t>ゲスイドウ</t>
    </rPh>
    <rPh sb="106" eb="108">
      <t>ジギョウ</t>
    </rPh>
    <rPh sb="109" eb="110">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</si>
</sst>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D3-45D6-B52D-EE96BF9F6FCD}"/>
            </c:ext>
          </c:extLst>
        </c:ser>
        <c:dLbls>
          <c:showLegendKey val="0"/>
          <c:showVal val="0"/>
          <c:showCatName val="0"/>
          <c:showSerName val="0"/>
          <c:showPercent val="0"/>
          <c:showBubbleSize val="0"/>
        </c:dLbls>
        <c:gapWidth val="150"/>
        <c:axId val="102770944"/>
        <c:axId val="1027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CCD3-45D6-B52D-EE96BF9F6FCD}"/>
            </c:ext>
          </c:extLst>
        </c:ser>
        <c:dLbls>
          <c:showLegendKey val="0"/>
          <c:showVal val="0"/>
          <c:showCatName val="0"/>
          <c:showSerName val="0"/>
          <c:showPercent val="0"/>
          <c:showBubbleSize val="0"/>
        </c:dLbls>
        <c:marker val="1"/>
        <c:smooth val="0"/>
        <c:axId val="102770944"/>
        <c:axId val="102793600"/>
      </c:lineChart>
      <c:dateAx>
        <c:axId val="102770944"/>
        <c:scaling>
          <c:orientation val="minMax"/>
        </c:scaling>
        <c:delete val="1"/>
        <c:axPos val="b"/>
        <c:numFmt formatCode="ge" sourceLinked="1"/>
        <c:majorTickMark val="none"/>
        <c:minorTickMark val="none"/>
        <c:tickLblPos val="none"/>
        <c:crossAx val="102793600"/>
        <c:crosses val="autoZero"/>
        <c:auto val="1"/>
        <c:lblOffset val="100"/>
        <c:baseTimeUnit val="years"/>
      </c:dateAx>
      <c:valAx>
        <c:axId val="1027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47.9</c:v>
                </c:pt>
                <c:pt idx="2">
                  <c:v>47.2</c:v>
                </c:pt>
                <c:pt idx="3">
                  <c:v>45.4</c:v>
                </c:pt>
                <c:pt idx="4">
                  <c:v>43.5</c:v>
                </c:pt>
              </c:numCache>
            </c:numRef>
          </c:val>
          <c:extLst xmlns:c16r2="http://schemas.microsoft.com/office/drawing/2015/06/chart">
            <c:ext xmlns:c16="http://schemas.microsoft.com/office/drawing/2014/chart" uri="{C3380CC4-5D6E-409C-BE32-E72D297353CC}">
              <c16:uniqueId val="{00000000-F8C8-4BD4-ABEB-B4428361C892}"/>
            </c:ext>
          </c:extLst>
        </c:ser>
        <c:dLbls>
          <c:showLegendKey val="0"/>
          <c:showVal val="0"/>
          <c:showCatName val="0"/>
          <c:showSerName val="0"/>
          <c:showPercent val="0"/>
          <c:showBubbleSize val="0"/>
        </c:dLbls>
        <c:gapWidth val="150"/>
        <c:axId val="107800832"/>
        <c:axId val="1078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F8C8-4BD4-ABEB-B4428361C892}"/>
            </c:ext>
          </c:extLst>
        </c:ser>
        <c:dLbls>
          <c:showLegendKey val="0"/>
          <c:showVal val="0"/>
          <c:showCatName val="0"/>
          <c:showSerName val="0"/>
          <c:showPercent val="0"/>
          <c:showBubbleSize val="0"/>
        </c:dLbls>
        <c:marker val="1"/>
        <c:smooth val="0"/>
        <c:axId val="107800832"/>
        <c:axId val="107807104"/>
      </c:lineChart>
      <c:dateAx>
        <c:axId val="107800832"/>
        <c:scaling>
          <c:orientation val="minMax"/>
        </c:scaling>
        <c:delete val="1"/>
        <c:axPos val="b"/>
        <c:numFmt formatCode="ge" sourceLinked="1"/>
        <c:majorTickMark val="none"/>
        <c:minorTickMark val="none"/>
        <c:tickLblPos val="none"/>
        <c:crossAx val="107807104"/>
        <c:crosses val="autoZero"/>
        <c:auto val="1"/>
        <c:lblOffset val="100"/>
        <c:baseTimeUnit val="years"/>
      </c:dateAx>
      <c:valAx>
        <c:axId val="107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88.68</c:v>
                </c:pt>
                <c:pt idx="2">
                  <c:v>89.78</c:v>
                </c:pt>
                <c:pt idx="3">
                  <c:v>90.62</c:v>
                </c:pt>
                <c:pt idx="4">
                  <c:v>91.07</c:v>
                </c:pt>
              </c:numCache>
            </c:numRef>
          </c:val>
          <c:extLst xmlns:c16r2="http://schemas.microsoft.com/office/drawing/2015/06/chart">
            <c:ext xmlns:c16="http://schemas.microsoft.com/office/drawing/2014/chart" uri="{C3380CC4-5D6E-409C-BE32-E72D297353CC}">
              <c16:uniqueId val="{00000000-F9C9-4320-B97C-B72F26B20BF1}"/>
            </c:ext>
          </c:extLst>
        </c:ser>
        <c:dLbls>
          <c:showLegendKey val="0"/>
          <c:showVal val="0"/>
          <c:showCatName val="0"/>
          <c:showSerName val="0"/>
          <c:showPercent val="0"/>
          <c:showBubbleSize val="0"/>
        </c:dLbls>
        <c:gapWidth val="150"/>
        <c:axId val="107846272"/>
        <c:axId val="1078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9C9-4320-B97C-B72F26B20BF1}"/>
            </c:ext>
          </c:extLst>
        </c:ser>
        <c:dLbls>
          <c:showLegendKey val="0"/>
          <c:showVal val="0"/>
          <c:showCatName val="0"/>
          <c:showSerName val="0"/>
          <c:showPercent val="0"/>
          <c:showBubbleSize val="0"/>
        </c:dLbls>
        <c:marker val="1"/>
        <c:smooth val="0"/>
        <c:axId val="107846272"/>
        <c:axId val="107852544"/>
      </c:lineChart>
      <c:dateAx>
        <c:axId val="107846272"/>
        <c:scaling>
          <c:orientation val="minMax"/>
        </c:scaling>
        <c:delete val="1"/>
        <c:axPos val="b"/>
        <c:numFmt formatCode="ge" sourceLinked="1"/>
        <c:majorTickMark val="none"/>
        <c:minorTickMark val="none"/>
        <c:tickLblPos val="none"/>
        <c:crossAx val="107852544"/>
        <c:crosses val="autoZero"/>
        <c:auto val="1"/>
        <c:lblOffset val="100"/>
        <c:baseTimeUnit val="years"/>
      </c:dateAx>
      <c:valAx>
        <c:axId val="107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100.1</c:v>
                </c:pt>
                <c:pt idx="2">
                  <c:v>100</c:v>
                </c:pt>
                <c:pt idx="3">
                  <c:v>100</c:v>
                </c:pt>
                <c:pt idx="4">
                  <c:v>100</c:v>
                </c:pt>
              </c:numCache>
            </c:numRef>
          </c:val>
          <c:extLst xmlns:c16r2="http://schemas.microsoft.com/office/drawing/2015/06/chart">
            <c:ext xmlns:c16="http://schemas.microsoft.com/office/drawing/2014/chart" uri="{C3380CC4-5D6E-409C-BE32-E72D297353CC}">
              <c16:uniqueId val="{00000000-41B9-4B04-A02B-7E3FC369B1F4}"/>
            </c:ext>
          </c:extLst>
        </c:ser>
        <c:dLbls>
          <c:showLegendKey val="0"/>
          <c:showVal val="0"/>
          <c:showCatName val="0"/>
          <c:showSerName val="0"/>
          <c:showPercent val="0"/>
          <c:showBubbleSize val="0"/>
        </c:dLbls>
        <c:gapWidth val="150"/>
        <c:axId val="102825344"/>
        <c:axId val="1026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98.32</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41B9-4B04-A02B-7E3FC369B1F4}"/>
            </c:ext>
          </c:extLst>
        </c:ser>
        <c:dLbls>
          <c:showLegendKey val="0"/>
          <c:showVal val="0"/>
          <c:showCatName val="0"/>
          <c:showSerName val="0"/>
          <c:showPercent val="0"/>
          <c:showBubbleSize val="0"/>
        </c:dLbls>
        <c:marker val="1"/>
        <c:smooth val="0"/>
        <c:axId val="102825344"/>
        <c:axId val="102634624"/>
      </c:lineChart>
      <c:dateAx>
        <c:axId val="102825344"/>
        <c:scaling>
          <c:orientation val="minMax"/>
        </c:scaling>
        <c:delete val="1"/>
        <c:axPos val="b"/>
        <c:numFmt formatCode="ge" sourceLinked="1"/>
        <c:majorTickMark val="none"/>
        <c:minorTickMark val="none"/>
        <c:tickLblPos val="none"/>
        <c:crossAx val="102634624"/>
        <c:crosses val="autoZero"/>
        <c:auto val="1"/>
        <c:lblOffset val="100"/>
        <c:baseTimeUnit val="years"/>
      </c:dateAx>
      <c:valAx>
        <c:axId val="1026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4.9000000000000004</c:v>
                </c:pt>
                <c:pt idx="2">
                  <c:v>9.8000000000000007</c:v>
                </c:pt>
                <c:pt idx="3">
                  <c:v>14.32</c:v>
                </c:pt>
                <c:pt idx="4">
                  <c:v>15.04</c:v>
                </c:pt>
              </c:numCache>
            </c:numRef>
          </c:val>
          <c:extLst xmlns:c16r2="http://schemas.microsoft.com/office/drawing/2015/06/chart">
            <c:ext xmlns:c16="http://schemas.microsoft.com/office/drawing/2014/chart" uri="{C3380CC4-5D6E-409C-BE32-E72D297353CC}">
              <c16:uniqueId val="{00000000-0A4F-4F9E-B1DA-E4199CD12239}"/>
            </c:ext>
          </c:extLst>
        </c:ser>
        <c:dLbls>
          <c:showLegendKey val="0"/>
          <c:showVal val="0"/>
          <c:showCatName val="0"/>
          <c:showSerName val="0"/>
          <c:showPercent val="0"/>
          <c:showBubbleSize val="0"/>
        </c:dLbls>
        <c:gapWidth val="150"/>
        <c:axId val="102652928"/>
        <c:axId val="10267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17.72</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0A4F-4F9E-B1DA-E4199CD12239}"/>
            </c:ext>
          </c:extLst>
        </c:ser>
        <c:dLbls>
          <c:showLegendKey val="0"/>
          <c:showVal val="0"/>
          <c:showCatName val="0"/>
          <c:showSerName val="0"/>
          <c:showPercent val="0"/>
          <c:showBubbleSize val="0"/>
        </c:dLbls>
        <c:marker val="1"/>
        <c:smooth val="0"/>
        <c:axId val="102652928"/>
        <c:axId val="102671488"/>
      </c:lineChart>
      <c:dateAx>
        <c:axId val="102652928"/>
        <c:scaling>
          <c:orientation val="minMax"/>
        </c:scaling>
        <c:delete val="1"/>
        <c:axPos val="b"/>
        <c:numFmt formatCode="ge" sourceLinked="1"/>
        <c:majorTickMark val="none"/>
        <c:minorTickMark val="none"/>
        <c:tickLblPos val="none"/>
        <c:crossAx val="102671488"/>
        <c:crosses val="autoZero"/>
        <c:auto val="1"/>
        <c:lblOffset val="100"/>
        <c:baseTimeUnit val="years"/>
      </c:dateAx>
      <c:valAx>
        <c:axId val="1026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A5-4810-8AE9-CC1017EB008E}"/>
            </c:ext>
          </c:extLst>
        </c:ser>
        <c:dLbls>
          <c:showLegendKey val="0"/>
          <c:showVal val="0"/>
          <c:showCatName val="0"/>
          <c:showSerName val="0"/>
          <c:showPercent val="0"/>
          <c:showBubbleSize val="0"/>
        </c:dLbls>
        <c:gapWidth val="150"/>
        <c:axId val="105520512"/>
        <c:axId val="1055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F6A5-4810-8AE9-CC1017EB008E}"/>
            </c:ext>
          </c:extLst>
        </c:ser>
        <c:dLbls>
          <c:showLegendKey val="0"/>
          <c:showVal val="0"/>
          <c:showCatName val="0"/>
          <c:showSerName val="0"/>
          <c:showPercent val="0"/>
          <c:showBubbleSize val="0"/>
        </c:dLbls>
        <c:marker val="1"/>
        <c:smooth val="0"/>
        <c:axId val="105520512"/>
        <c:axId val="105526784"/>
      </c:lineChart>
      <c:dateAx>
        <c:axId val="105520512"/>
        <c:scaling>
          <c:orientation val="minMax"/>
        </c:scaling>
        <c:delete val="1"/>
        <c:axPos val="b"/>
        <c:numFmt formatCode="ge" sourceLinked="1"/>
        <c:majorTickMark val="none"/>
        <c:minorTickMark val="none"/>
        <c:tickLblPos val="none"/>
        <c:crossAx val="105526784"/>
        <c:crosses val="autoZero"/>
        <c:auto val="1"/>
        <c:lblOffset val="100"/>
        <c:baseTimeUnit val="years"/>
      </c:dateAx>
      <c:valAx>
        <c:axId val="1055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05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8B-4AE4-A9E1-8E3B59003C1D}"/>
            </c:ext>
          </c:extLst>
        </c:ser>
        <c:dLbls>
          <c:showLegendKey val="0"/>
          <c:showVal val="0"/>
          <c:showCatName val="0"/>
          <c:showSerName val="0"/>
          <c:showPercent val="0"/>
          <c:showBubbleSize val="0"/>
        </c:dLbls>
        <c:gapWidth val="150"/>
        <c:axId val="106633472"/>
        <c:axId val="1066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201.29</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D48B-4AE4-A9E1-8E3B59003C1D}"/>
            </c:ext>
          </c:extLst>
        </c:ser>
        <c:dLbls>
          <c:showLegendKey val="0"/>
          <c:showVal val="0"/>
          <c:showCatName val="0"/>
          <c:showSerName val="0"/>
          <c:showPercent val="0"/>
          <c:showBubbleSize val="0"/>
        </c:dLbls>
        <c:marker val="1"/>
        <c:smooth val="0"/>
        <c:axId val="106633472"/>
        <c:axId val="106639744"/>
      </c:lineChart>
      <c:dateAx>
        <c:axId val="106633472"/>
        <c:scaling>
          <c:orientation val="minMax"/>
        </c:scaling>
        <c:delete val="1"/>
        <c:axPos val="b"/>
        <c:numFmt formatCode="ge" sourceLinked="1"/>
        <c:majorTickMark val="none"/>
        <c:minorTickMark val="none"/>
        <c:tickLblPos val="none"/>
        <c:crossAx val="106639744"/>
        <c:crosses val="autoZero"/>
        <c:auto val="1"/>
        <c:lblOffset val="100"/>
        <c:baseTimeUnit val="years"/>
      </c:dateAx>
      <c:valAx>
        <c:axId val="1066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20.73</c:v>
                </c:pt>
                <c:pt idx="2">
                  <c:v>31.48</c:v>
                </c:pt>
                <c:pt idx="3">
                  <c:v>23.52</c:v>
                </c:pt>
                <c:pt idx="4">
                  <c:v>83.37</c:v>
                </c:pt>
              </c:numCache>
            </c:numRef>
          </c:val>
          <c:extLst xmlns:c16r2="http://schemas.microsoft.com/office/drawing/2015/06/chart">
            <c:ext xmlns:c16="http://schemas.microsoft.com/office/drawing/2014/chart" uri="{C3380CC4-5D6E-409C-BE32-E72D297353CC}">
              <c16:uniqueId val="{00000000-DC56-4E87-8CCB-E6C04C1FE233}"/>
            </c:ext>
          </c:extLst>
        </c:ser>
        <c:dLbls>
          <c:showLegendKey val="0"/>
          <c:showVal val="0"/>
          <c:showCatName val="0"/>
          <c:showSerName val="0"/>
          <c:showPercent val="0"/>
          <c:showBubbleSize val="0"/>
        </c:dLbls>
        <c:gapWidth val="150"/>
        <c:axId val="106662528"/>
        <c:axId val="1066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81.19</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DC56-4E87-8CCB-E6C04C1FE233}"/>
            </c:ext>
          </c:extLst>
        </c:ser>
        <c:dLbls>
          <c:showLegendKey val="0"/>
          <c:showVal val="0"/>
          <c:showCatName val="0"/>
          <c:showSerName val="0"/>
          <c:showPercent val="0"/>
          <c:showBubbleSize val="0"/>
        </c:dLbls>
        <c:marker val="1"/>
        <c:smooth val="0"/>
        <c:axId val="106662528"/>
        <c:axId val="106672896"/>
      </c:lineChart>
      <c:dateAx>
        <c:axId val="106662528"/>
        <c:scaling>
          <c:orientation val="minMax"/>
        </c:scaling>
        <c:delete val="1"/>
        <c:axPos val="b"/>
        <c:numFmt formatCode="ge" sourceLinked="1"/>
        <c:majorTickMark val="none"/>
        <c:minorTickMark val="none"/>
        <c:tickLblPos val="none"/>
        <c:crossAx val="106672896"/>
        <c:crosses val="autoZero"/>
        <c:auto val="1"/>
        <c:lblOffset val="100"/>
        <c:baseTimeUnit val="years"/>
      </c:dateAx>
      <c:valAx>
        <c:axId val="1066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967.48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925-4698-A10C-311E95604391}"/>
            </c:ext>
          </c:extLst>
        </c:ser>
        <c:dLbls>
          <c:showLegendKey val="0"/>
          <c:showVal val="0"/>
          <c:showCatName val="0"/>
          <c:showSerName val="0"/>
          <c:showPercent val="0"/>
          <c:showBubbleSize val="0"/>
        </c:dLbls>
        <c:gapWidth val="150"/>
        <c:axId val="106974208"/>
        <c:axId val="1069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925-4698-A10C-311E95604391}"/>
            </c:ext>
          </c:extLst>
        </c:ser>
        <c:dLbls>
          <c:showLegendKey val="0"/>
          <c:showVal val="0"/>
          <c:showCatName val="0"/>
          <c:showSerName val="0"/>
          <c:showPercent val="0"/>
          <c:showBubbleSize val="0"/>
        </c:dLbls>
        <c:marker val="1"/>
        <c:smooth val="0"/>
        <c:axId val="106974208"/>
        <c:axId val="106980480"/>
      </c:lineChart>
      <c:dateAx>
        <c:axId val="106974208"/>
        <c:scaling>
          <c:orientation val="minMax"/>
        </c:scaling>
        <c:delete val="1"/>
        <c:axPos val="b"/>
        <c:numFmt formatCode="ge" sourceLinked="1"/>
        <c:majorTickMark val="none"/>
        <c:minorTickMark val="none"/>
        <c:tickLblPos val="none"/>
        <c:crossAx val="106980480"/>
        <c:crosses val="autoZero"/>
        <c:auto val="1"/>
        <c:lblOffset val="100"/>
        <c:baseTimeUnit val="years"/>
      </c:dateAx>
      <c:valAx>
        <c:axId val="1069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49.9</c:v>
                </c:pt>
                <c:pt idx="2">
                  <c:v>67.16</c:v>
                </c:pt>
                <c:pt idx="3">
                  <c:v>69.459999999999994</c:v>
                </c:pt>
                <c:pt idx="4">
                  <c:v>69.84</c:v>
                </c:pt>
              </c:numCache>
            </c:numRef>
          </c:val>
          <c:extLst xmlns:c16r2="http://schemas.microsoft.com/office/drawing/2015/06/chart">
            <c:ext xmlns:c16="http://schemas.microsoft.com/office/drawing/2014/chart" uri="{C3380CC4-5D6E-409C-BE32-E72D297353CC}">
              <c16:uniqueId val="{00000000-B23C-4604-AEB4-10917DE9AAA7}"/>
            </c:ext>
          </c:extLst>
        </c:ser>
        <c:dLbls>
          <c:showLegendKey val="0"/>
          <c:showVal val="0"/>
          <c:showCatName val="0"/>
          <c:showSerName val="0"/>
          <c:showPercent val="0"/>
          <c:showBubbleSize val="0"/>
        </c:dLbls>
        <c:gapWidth val="150"/>
        <c:axId val="106993152"/>
        <c:axId val="1069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23C-4604-AEB4-10917DE9AAA7}"/>
            </c:ext>
          </c:extLst>
        </c:ser>
        <c:dLbls>
          <c:showLegendKey val="0"/>
          <c:showVal val="0"/>
          <c:showCatName val="0"/>
          <c:showSerName val="0"/>
          <c:showPercent val="0"/>
          <c:showBubbleSize val="0"/>
        </c:dLbls>
        <c:marker val="1"/>
        <c:smooth val="0"/>
        <c:axId val="106993152"/>
        <c:axId val="106995072"/>
      </c:lineChart>
      <c:dateAx>
        <c:axId val="106993152"/>
        <c:scaling>
          <c:orientation val="minMax"/>
        </c:scaling>
        <c:delete val="1"/>
        <c:axPos val="b"/>
        <c:numFmt formatCode="ge" sourceLinked="1"/>
        <c:majorTickMark val="none"/>
        <c:minorTickMark val="none"/>
        <c:tickLblPos val="none"/>
        <c:crossAx val="106995072"/>
        <c:crosses val="autoZero"/>
        <c:auto val="1"/>
        <c:lblOffset val="100"/>
        <c:baseTimeUnit val="years"/>
      </c:dateAx>
      <c:valAx>
        <c:axId val="1069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332.38</c:v>
                </c:pt>
                <c:pt idx="2">
                  <c:v>241.98</c:v>
                </c:pt>
                <c:pt idx="3">
                  <c:v>233.47</c:v>
                </c:pt>
                <c:pt idx="4">
                  <c:v>232.52</c:v>
                </c:pt>
              </c:numCache>
            </c:numRef>
          </c:val>
          <c:extLst xmlns:c16r2="http://schemas.microsoft.com/office/drawing/2015/06/chart">
            <c:ext xmlns:c16="http://schemas.microsoft.com/office/drawing/2014/chart" uri="{C3380CC4-5D6E-409C-BE32-E72D297353CC}">
              <c16:uniqueId val="{00000000-F1E7-498C-A8D9-9CB54F680258}"/>
            </c:ext>
          </c:extLst>
        </c:ser>
        <c:dLbls>
          <c:showLegendKey val="0"/>
          <c:showVal val="0"/>
          <c:showCatName val="0"/>
          <c:showSerName val="0"/>
          <c:showPercent val="0"/>
          <c:showBubbleSize val="0"/>
        </c:dLbls>
        <c:gapWidth val="150"/>
        <c:axId val="107767680"/>
        <c:axId val="10776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1E7-498C-A8D9-9CB54F680258}"/>
            </c:ext>
          </c:extLst>
        </c:ser>
        <c:dLbls>
          <c:showLegendKey val="0"/>
          <c:showVal val="0"/>
          <c:showCatName val="0"/>
          <c:showSerName val="0"/>
          <c:showPercent val="0"/>
          <c:showBubbleSize val="0"/>
        </c:dLbls>
        <c:marker val="1"/>
        <c:smooth val="0"/>
        <c:axId val="107767680"/>
        <c:axId val="107769856"/>
      </c:lineChart>
      <c:dateAx>
        <c:axId val="107767680"/>
        <c:scaling>
          <c:orientation val="minMax"/>
        </c:scaling>
        <c:delete val="1"/>
        <c:axPos val="b"/>
        <c:numFmt formatCode="ge" sourceLinked="1"/>
        <c:majorTickMark val="none"/>
        <c:minorTickMark val="none"/>
        <c:tickLblPos val="none"/>
        <c:crossAx val="107769856"/>
        <c:crosses val="autoZero"/>
        <c:auto val="1"/>
        <c:lblOffset val="100"/>
        <c:baseTimeUnit val="years"/>
      </c:dateAx>
      <c:valAx>
        <c:axId val="1077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Normal="100" workbookViewId="0">
      <pane xSplit="7575" topLeftCell="AG1" activePane="topRight"/>
      <selection pane="topRight"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岩国市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135342</v>
      </c>
      <c r="AM8" s="50"/>
      <c r="AN8" s="50"/>
      <c r="AO8" s="50"/>
      <c r="AP8" s="50"/>
      <c r="AQ8" s="50"/>
      <c r="AR8" s="50"/>
      <c r="AS8" s="50"/>
      <c r="AT8" s="45">
        <f>データ!T6</f>
        <v>873.72</v>
      </c>
      <c r="AU8" s="45"/>
      <c r="AV8" s="45"/>
      <c r="AW8" s="45"/>
      <c r="AX8" s="45"/>
      <c r="AY8" s="45"/>
      <c r="AZ8" s="45"/>
      <c r="BA8" s="45"/>
      <c r="BB8" s="45">
        <f>データ!U6</f>
        <v>154.9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63.67</v>
      </c>
      <c r="J10" s="45"/>
      <c r="K10" s="45"/>
      <c r="L10" s="45"/>
      <c r="M10" s="45"/>
      <c r="N10" s="45"/>
      <c r="O10" s="45"/>
      <c r="P10" s="45">
        <f>データ!P6</f>
        <v>0.98</v>
      </c>
      <c r="Q10" s="45"/>
      <c r="R10" s="45"/>
      <c r="S10" s="45"/>
      <c r="T10" s="45"/>
      <c r="U10" s="45"/>
      <c r="V10" s="45"/>
      <c r="W10" s="45">
        <f>データ!Q6</f>
        <v>103.27</v>
      </c>
      <c r="X10" s="45"/>
      <c r="Y10" s="45"/>
      <c r="Z10" s="45"/>
      <c r="AA10" s="45"/>
      <c r="AB10" s="45"/>
      <c r="AC10" s="45"/>
      <c r="AD10" s="50">
        <f>データ!R6</f>
        <v>3078</v>
      </c>
      <c r="AE10" s="50"/>
      <c r="AF10" s="50"/>
      <c r="AG10" s="50"/>
      <c r="AH10" s="50"/>
      <c r="AI10" s="50"/>
      <c r="AJ10" s="50"/>
      <c r="AK10" s="2"/>
      <c r="AL10" s="50">
        <f>データ!V6</f>
        <v>1321</v>
      </c>
      <c r="AM10" s="50"/>
      <c r="AN10" s="50"/>
      <c r="AO10" s="50"/>
      <c r="AP10" s="50"/>
      <c r="AQ10" s="50"/>
      <c r="AR10" s="50"/>
      <c r="AS10" s="50"/>
      <c r="AT10" s="45">
        <f>データ!W6</f>
        <v>0.85</v>
      </c>
      <c r="AU10" s="45"/>
      <c r="AV10" s="45"/>
      <c r="AW10" s="45"/>
      <c r="AX10" s="45"/>
      <c r="AY10" s="45"/>
      <c r="AZ10" s="45"/>
      <c r="BA10" s="45"/>
      <c r="BB10" s="45">
        <f>データ!X6</f>
        <v>1554.12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b0vTZnO64NOSCMIlCG8Vk9rSJc4980PvGFeEI6+nbgLT31yz4TrMQ+O3mI9ZdZoxKh6UMiknx9F23yD6jAv8w==" saltValue="Lnc1SWwmH0FaWcEn6uER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352080</v>
      </c>
      <c r="D6" s="33">
        <f t="shared" si="3"/>
        <v>46</v>
      </c>
      <c r="E6" s="33">
        <f t="shared" si="3"/>
        <v>17</v>
      </c>
      <c r="F6" s="33">
        <f t="shared" si="3"/>
        <v>4</v>
      </c>
      <c r="G6" s="33">
        <f t="shared" si="3"/>
        <v>0</v>
      </c>
      <c r="H6" s="33" t="str">
        <f t="shared" si="3"/>
        <v>山口県　岩国市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63.67</v>
      </c>
      <c r="P6" s="34">
        <f t="shared" si="3"/>
        <v>0.98</v>
      </c>
      <c r="Q6" s="34">
        <f t="shared" si="3"/>
        <v>103.27</v>
      </c>
      <c r="R6" s="34">
        <f t="shared" si="3"/>
        <v>3078</v>
      </c>
      <c r="S6" s="34">
        <f t="shared" si="3"/>
        <v>135342</v>
      </c>
      <c r="T6" s="34">
        <f t="shared" si="3"/>
        <v>873.72</v>
      </c>
      <c r="U6" s="34">
        <f t="shared" si="3"/>
        <v>154.9</v>
      </c>
      <c r="V6" s="34">
        <f t="shared" si="3"/>
        <v>1321</v>
      </c>
      <c r="W6" s="34">
        <f t="shared" si="3"/>
        <v>0.85</v>
      </c>
      <c r="X6" s="34">
        <f t="shared" si="3"/>
        <v>1554.12</v>
      </c>
      <c r="Y6" s="35" t="str">
        <f>IF(Y7="",NA(),Y7)</f>
        <v>-</v>
      </c>
      <c r="Z6" s="35">
        <f t="shared" ref="Z6:AH6" si="4">IF(Z7="",NA(),Z7)</f>
        <v>100.1</v>
      </c>
      <c r="AA6" s="35">
        <f t="shared" si="4"/>
        <v>100</v>
      </c>
      <c r="AB6" s="35">
        <f t="shared" si="4"/>
        <v>100</v>
      </c>
      <c r="AC6" s="35">
        <f t="shared" si="4"/>
        <v>100</v>
      </c>
      <c r="AD6" s="35" t="str">
        <f t="shared" si="4"/>
        <v>-</v>
      </c>
      <c r="AE6" s="35">
        <f t="shared" si="4"/>
        <v>98.32</v>
      </c>
      <c r="AF6" s="35">
        <f t="shared" si="4"/>
        <v>100.85</v>
      </c>
      <c r="AG6" s="35">
        <f t="shared" si="4"/>
        <v>102.13</v>
      </c>
      <c r="AH6" s="35">
        <f t="shared" si="4"/>
        <v>101.72</v>
      </c>
      <c r="AI6" s="34" t="str">
        <f>IF(AI7="","",IF(AI7="-","【-】","【"&amp;SUBSTITUTE(TEXT(AI7,"#,##0.00"),"-","△")&amp;"】"))</f>
        <v>【101.92】</v>
      </c>
      <c r="AJ6" s="35" t="str">
        <f>IF(AJ7="",NA(),AJ7)</f>
        <v>-</v>
      </c>
      <c r="AK6" s="34">
        <f t="shared" ref="AK6:AS6" si="5">IF(AK7="",NA(),AK7)</f>
        <v>0</v>
      </c>
      <c r="AL6" s="34">
        <f t="shared" si="5"/>
        <v>0</v>
      </c>
      <c r="AM6" s="34">
        <f t="shared" si="5"/>
        <v>0</v>
      </c>
      <c r="AN6" s="34">
        <f t="shared" si="5"/>
        <v>0</v>
      </c>
      <c r="AO6" s="35" t="str">
        <f t="shared" si="5"/>
        <v>-</v>
      </c>
      <c r="AP6" s="35">
        <f t="shared" si="5"/>
        <v>201.29</v>
      </c>
      <c r="AQ6" s="35">
        <f t="shared" si="5"/>
        <v>110.77</v>
      </c>
      <c r="AR6" s="35">
        <f t="shared" si="5"/>
        <v>109.51</v>
      </c>
      <c r="AS6" s="35">
        <f t="shared" si="5"/>
        <v>112.88</v>
      </c>
      <c r="AT6" s="34" t="str">
        <f>IF(AT7="","",IF(AT7="-","【-】","【"&amp;SUBSTITUTE(TEXT(AT7,"#,##0.00"),"-","△")&amp;"】"))</f>
        <v>【88.06】</v>
      </c>
      <c r="AU6" s="35" t="str">
        <f>IF(AU7="",NA(),AU7)</f>
        <v>-</v>
      </c>
      <c r="AV6" s="35">
        <f t="shared" ref="AV6:BD6" si="6">IF(AV7="",NA(),AV7)</f>
        <v>20.73</v>
      </c>
      <c r="AW6" s="35">
        <f t="shared" si="6"/>
        <v>31.48</v>
      </c>
      <c r="AX6" s="35">
        <f t="shared" si="6"/>
        <v>23.52</v>
      </c>
      <c r="AY6" s="35">
        <f t="shared" si="6"/>
        <v>83.37</v>
      </c>
      <c r="AZ6" s="35" t="str">
        <f t="shared" si="6"/>
        <v>-</v>
      </c>
      <c r="BA6" s="35">
        <f t="shared" si="6"/>
        <v>81.19</v>
      </c>
      <c r="BB6" s="35">
        <f t="shared" si="6"/>
        <v>46.78</v>
      </c>
      <c r="BC6" s="35">
        <f t="shared" si="6"/>
        <v>47.44</v>
      </c>
      <c r="BD6" s="35">
        <f t="shared" si="6"/>
        <v>49.18</v>
      </c>
      <c r="BE6" s="34" t="str">
        <f>IF(BE7="","",IF(BE7="-","【-】","【"&amp;SUBSTITUTE(TEXT(BE7,"#,##0.00"),"-","△")&amp;"】"))</f>
        <v>【54.23】</v>
      </c>
      <c r="BF6" s="35" t="str">
        <f>IF(BF7="",NA(),BF7)</f>
        <v>-</v>
      </c>
      <c r="BG6" s="35">
        <f t="shared" ref="BG6:BO6" si="7">IF(BG7="",NA(),BG7)</f>
        <v>967.48</v>
      </c>
      <c r="BH6" s="34">
        <f t="shared" si="7"/>
        <v>0</v>
      </c>
      <c r="BI6" s="34">
        <f t="shared" si="7"/>
        <v>0</v>
      </c>
      <c r="BJ6" s="34">
        <f t="shared" si="7"/>
        <v>0</v>
      </c>
      <c r="BK6" s="35" t="str">
        <f t="shared" si="7"/>
        <v>-</v>
      </c>
      <c r="BL6" s="35">
        <f t="shared" si="7"/>
        <v>1673.47</v>
      </c>
      <c r="BM6" s="35">
        <f t="shared" si="7"/>
        <v>1298.9100000000001</v>
      </c>
      <c r="BN6" s="35">
        <f t="shared" si="7"/>
        <v>1243.71</v>
      </c>
      <c r="BO6" s="35">
        <f t="shared" si="7"/>
        <v>1194.1500000000001</v>
      </c>
      <c r="BP6" s="34" t="str">
        <f>IF(BP7="","",IF(BP7="-","【-】","【"&amp;SUBSTITUTE(TEXT(BP7,"#,##0.00"),"-","△")&amp;"】"))</f>
        <v>【1,209.40】</v>
      </c>
      <c r="BQ6" s="35" t="str">
        <f>IF(BQ7="",NA(),BQ7)</f>
        <v>-</v>
      </c>
      <c r="BR6" s="35">
        <f t="shared" ref="BR6:BZ6" si="8">IF(BR7="",NA(),BR7)</f>
        <v>49.9</v>
      </c>
      <c r="BS6" s="35">
        <f t="shared" si="8"/>
        <v>67.16</v>
      </c>
      <c r="BT6" s="35">
        <f t="shared" si="8"/>
        <v>69.459999999999994</v>
      </c>
      <c r="BU6" s="35">
        <f t="shared" si="8"/>
        <v>69.84</v>
      </c>
      <c r="BV6" s="35" t="str">
        <f t="shared" si="8"/>
        <v>-</v>
      </c>
      <c r="BW6" s="35">
        <f t="shared" si="8"/>
        <v>49.22</v>
      </c>
      <c r="BX6" s="35">
        <f t="shared" si="8"/>
        <v>69.87</v>
      </c>
      <c r="BY6" s="35">
        <f t="shared" si="8"/>
        <v>74.3</v>
      </c>
      <c r="BZ6" s="35">
        <f t="shared" si="8"/>
        <v>72.260000000000005</v>
      </c>
      <c r="CA6" s="34" t="str">
        <f>IF(CA7="","",IF(CA7="-","【-】","【"&amp;SUBSTITUTE(TEXT(CA7,"#,##0.00"),"-","△")&amp;"】"))</f>
        <v>【74.48】</v>
      </c>
      <c r="CB6" s="35" t="str">
        <f>IF(CB7="",NA(),CB7)</f>
        <v>-</v>
      </c>
      <c r="CC6" s="35">
        <f t="shared" ref="CC6:CK6" si="9">IF(CC7="",NA(),CC7)</f>
        <v>332.38</v>
      </c>
      <c r="CD6" s="35">
        <f t="shared" si="9"/>
        <v>241.98</v>
      </c>
      <c r="CE6" s="35">
        <f t="shared" si="9"/>
        <v>233.47</v>
      </c>
      <c r="CF6" s="35">
        <f t="shared" si="9"/>
        <v>232.52</v>
      </c>
      <c r="CG6" s="35" t="str">
        <f t="shared" si="9"/>
        <v>-</v>
      </c>
      <c r="CH6" s="35">
        <f t="shared" si="9"/>
        <v>332.02</v>
      </c>
      <c r="CI6" s="35">
        <f t="shared" si="9"/>
        <v>234.96</v>
      </c>
      <c r="CJ6" s="35">
        <f t="shared" si="9"/>
        <v>221.81</v>
      </c>
      <c r="CK6" s="35">
        <f t="shared" si="9"/>
        <v>230.02</v>
      </c>
      <c r="CL6" s="34" t="str">
        <f>IF(CL7="","",IF(CL7="-","【-】","【"&amp;SUBSTITUTE(TEXT(CL7,"#,##0.00"),"-","△")&amp;"】"))</f>
        <v>【219.46】</v>
      </c>
      <c r="CM6" s="35" t="str">
        <f>IF(CM7="",NA(),CM7)</f>
        <v>-</v>
      </c>
      <c r="CN6" s="35">
        <f t="shared" ref="CN6:CV6" si="10">IF(CN7="",NA(),CN7)</f>
        <v>47.9</v>
      </c>
      <c r="CO6" s="35">
        <f t="shared" si="10"/>
        <v>47.2</v>
      </c>
      <c r="CP6" s="35">
        <f t="shared" si="10"/>
        <v>45.4</v>
      </c>
      <c r="CQ6" s="35">
        <f t="shared" si="10"/>
        <v>43.5</v>
      </c>
      <c r="CR6" s="35" t="str">
        <f t="shared" si="10"/>
        <v>-</v>
      </c>
      <c r="CS6" s="35">
        <f t="shared" si="10"/>
        <v>36.65</v>
      </c>
      <c r="CT6" s="35">
        <f t="shared" si="10"/>
        <v>42.9</v>
      </c>
      <c r="CU6" s="35">
        <f t="shared" si="10"/>
        <v>43.36</v>
      </c>
      <c r="CV6" s="35">
        <f t="shared" si="10"/>
        <v>42.56</v>
      </c>
      <c r="CW6" s="34" t="str">
        <f>IF(CW7="","",IF(CW7="-","【-】","【"&amp;SUBSTITUTE(TEXT(CW7,"#,##0.00"),"-","△")&amp;"】"))</f>
        <v>【42.82】</v>
      </c>
      <c r="CX6" s="35" t="str">
        <f>IF(CX7="",NA(),CX7)</f>
        <v>-</v>
      </c>
      <c r="CY6" s="35">
        <f t="shared" ref="CY6:DG6" si="11">IF(CY7="",NA(),CY7)</f>
        <v>88.68</v>
      </c>
      <c r="CZ6" s="35">
        <f t="shared" si="11"/>
        <v>89.78</v>
      </c>
      <c r="DA6" s="35">
        <f t="shared" si="11"/>
        <v>90.62</v>
      </c>
      <c r="DB6" s="35">
        <f t="shared" si="11"/>
        <v>91.07</v>
      </c>
      <c r="DC6" s="35" t="str">
        <f t="shared" si="11"/>
        <v>-</v>
      </c>
      <c r="DD6" s="35">
        <f t="shared" si="11"/>
        <v>68.83</v>
      </c>
      <c r="DE6" s="35">
        <f t="shared" si="11"/>
        <v>83.5</v>
      </c>
      <c r="DF6" s="35">
        <f t="shared" si="11"/>
        <v>83.06</v>
      </c>
      <c r="DG6" s="35">
        <f t="shared" si="11"/>
        <v>83.32</v>
      </c>
      <c r="DH6" s="34" t="str">
        <f>IF(DH7="","",IF(DH7="-","【-】","【"&amp;SUBSTITUTE(TEXT(DH7,"#,##0.00"),"-","△")&amp;"】"))</f>
        <v>【83.36】</v>
      </c>
      <c r="DI6" s="35" t="str">
        <f>IF(DI7="",NA(),DI7)</f>
        <v>-</v>
      </c>
      <c r="DJ6" s="35">
        <f t="shared" ref="DJ6:DR6" si="12">IF(DJ7="",NA(),DJ7)</f>
        <v>4.9000000000000004</v>
      </c>
      <c r="DK6" s="35">
        <f t="shared" si="12"/>
        <v>9.8000000000000007</v>
      </c>
      <c r="DL6" s="35">
        <f t="shared" si="12"/>
        <v>14.32</v>
      </c>
      <c r="DM6" s="35">
        <f t="shared" si="12"/>
        <v>15.04</v>
      </c>
      <c r="DN6" s="35" t="str">
        <f t="shared" si="12"/>
        <v>-</v>
      </c>
      <c r="DO6" s="35">
        <f t="shared" si="12"/>
        <v>17.72</v>
      </c>
      <c r="DP6" s="35">
        <f t="shared" si="12"/>
        <v>22.77</v>
      </c>
      <c r="DQ6" s="35">
        <f t="shared" si="12"/>
        <v>23.93</v>
      </c>
      <c r="DR6" s="35">
        <f t="shared" si="12"/>
        <v>24.68</v>
      </c>
      <c r="DS6" s="34" t="str">
        <f>IF(DS7="","",IF(DS7="-","【-】","【"&amp;SUBSTITUTE(TEXT(DS7,"#,##0.00"),"-","△")&amp;"】"))</f>
        <v>【24.88】</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0.26</v>
      </c>
      <c r="EL6" s="35">
        <f t="shared" si="14"/>
        <v>0.09</v>
      </c>
      <c r="EM6" s="35">
        <f t="shared" si="14"/>
        <v>0.09</v>
      </c>
      <c r="EN6" s="35">
        <f t="shared" si="14"/>
        <v>0.13</v>
      </c>
      <c r="EO6" s="34" t="str">
        <f>IF(EO7="","",IF(EO7="-","【-】","【"&amp;SUBSTITUTE(TEXT(EO7,"#,##0.00"),"-","△")&amp;"】"))</f>
        <v>【0.12】</v>
      </c>
    </row>
    <row r="7" spans="1:148" s="36" customFormat="1" x14ac:dyDescent="0.15">
      <c r="A7" s="28"/>
      <c r="B7" s="37">
        <v>2018</v>
      </c>
      <c r="C7" s="37">
        <v>352080</v>
      </c>
      <c r="D7" s="37">
        <v>46</v>
      </c>
      <c r="E7" s="37">
        <v>17</v>
      </c>
      <c r="F7" s="37">
        <v>4</v>
      </c>
      <c r="G7" s="37">
        <v>0</v>
      </c>
      <c r="H7" s="37" t="s">
        <v>95</v>
      </c>
      <c r="I7" s="37" t="s">
        <v>96</v>
      </c>
      <c r="J7" s="37" t="s">
        <v>97</v>
      </c>
      <c r="K7" s="37" t="s">
        <v>98</v>
      </c>
      <c r="L7" s="37" t="s">
        <v>99</v>
      </c>
      <c r="M7" s="37" t="s">
        <v>100</v>
      </c>
      <c r="N7" s="38" t="s">
        <v>101</v>
      </c>
      <c r="O7" s="38">
        <v>63.67</v>
      </c>
      <c r="P7" s="38">
        <v>0.98</v>
      </c>
      <c r="Q7" s="38">
        <v>103.27</v>
      </c>
      <c r="R7" s="38">
        <v>3078</v>
      </c>
      <c r="S7" s="38">
        <v>135342</v>
      </c>
      <c r="T7" s="38">
        <v>873.72</v>
      </c>
      <c r="U7" s="38">
        <v>154.9</v>
      </c>
      <c r="V7" s="38">
        <v>1321</v>
      </c>
      <c r="W7" s="38">
        <v>0.85</v>
      </c>
      <c r="X7" s="38">
        <v>1554.12</v>
      </c>
      <c r="Y7" s="38" t="s">
        <v>101</v>
      </c>
      <c r="Z7" s="38">
        <v>100.1</v>
      </c>
      <c r="AA7" s="38">
        <v>100</v>
      </c>
      <c r="AB7" s="38">
        <v>100</v>
      </c>
      <c r="AC7" s="38">
        <v>100</v>
      </c>
      <c r="AD7" s="38" t="s">
        <v>101</v>
      </c>
      <c r="AE7" s="38">
        <v>98.32</v>
      </c>
      <c r="AF7" s="38">
        <v>100.85</v>
      </c>
      <c r="AG7" s="38">
        <v>102.13</v>
      </c>
      <c r="AH7" s="38">
        <v>101.72</v>
      </c>
      <c r="AI7" s="38">
        <v>101.92</v>
      </c>
      <c r="AJ7" s="38" t="s">
        <v>101</v>
      </c>
      <c r="AK7" s="38">
        <v>0</v>
      </c>
      <c r="AL7" s="38">
        <v>0</v>
      </c>
      <c r="AM7" s="38">
        <v>0</v>
      </c>
      <c r="AN7" s="38">
        <v>0</v>
      </c>
      <c r="AO7" s="38" t="s">
        <v>101</v>
      </c>
      <c r="AP7" s="38">
        <v>201.29</v>
      </c>
      <c r="AQ7" s="38">
        <v>110.77</v>
      </c>
      <c r="AR7" s="38">
        <v>109.51</v>
      </c>
      <c r="AS7" s="38">
        <v>112.88</v>
      </c>
      <c r="AT7" s="38">
        <v>88.06</v>
      </c>
      <c r="AU7" s="38" t="s">
        <v>101</v>
      </c>
      <c r="AV7" s="38">
        <v>20.73</v>
      </c>
      <c r="AW7" s="38">
        <v>31.48</v>
      </c>
      <c r="AX7" s="38">
        <v>23.52</v>
      </c>
      <c r="AY7" s="38">
        <v>83.37</v>
      </c>
      <c r="AZ7" s="38" t="s">
        <v>101</v>
      </c>
      <c r="BA7" s="38">
        <v>81.19</v>
      </c>
      <c r="BB7" s="38">
        <v>46.78</v>
      </c>
      <c r="BC7" s="38">
        <v>47.44</v>
      </c>
      <c r="BD7" s="38">
        <v>49.18</v>
      </c>
      <c r="BE7" s="38">
        <v>54.23</v>
      </c>
      <c r="BF7" s="38" t="s">
        <v>101</v>
      </c>
      <c r="BG7" s="38">
        <v>967.48</v>
      </c>
      <c r="BH7" s="38">
        <v>0</v>
      </c>
      <c r="BI7" s="38">
        <v>0</v>
      </c>
      <c r="BJ7" s="38">
        <v>0</v>
      </c>
      <c r="BK7" s="38" t="s">
        <v>101</v>
      </c>
      <c r="BL7" s="38">
        <v>1673.47</v>
      </c>
      <c r="BM7" s="38">
        <v>1298.9100000000001</v>
      </c>
      <c r="BN7" s="38">
        <v>1243.71</v>
      </c>
      <c r="BO7" s="38">
        <v>1194.1500000000001</v>
      </c>
      <c r="BP7" s="38">
        <v>1209.4000000000001</v>
      </c>
      <c r="BQ7" s="38" t="s">
        <v>101</v>
      </c>
      <c r="BR7" s="38">
        <v>49.9</v>
      </c>
      <c r="BS7" s="38">
        <v>67.16</v>
      </c>
      <c r="BT7" s="38">
        <v>69.459999999999994</v>
      </c>
      <c r="BU7" s="38">
        <v>69.84</v>
      </c>
      <c r="BV7" s="38" t="s">
        <v>101</v>
      </c>
      <c r="BW7" s="38">
        <v>49.22</v>
      </c>
      <c r="BX7" s="38">
        <v>69.87</v>
      </c>
      <c r="BY7" s="38">
        <v>74.3</v>
      </c>
      <c r="BZ7" s="38">
        <v>72.260000000000005</v>
      </c>
      <c r="CA7" s="38">
        <v>74.48</v>
      </c>
      <c r="CB7" s="38" t="s">
        <v>101</v>
      </c>
      <c r="CC7" s="38">
        <v>332.38</v>
      </c>
      <c r="CD7" s="38">
        <v>241.98</v>
      </c>
      <c r="CE7" s="38">
        <v>233.47</v>
      </c>
      <c r="CF7" s="38">
        <v>232.52</v>
      </c>
      <c r="CG7" s="38" t="s">
        <v>101</v>
      </c>
      <c r="CH7" s="38">
        <v>332.02</v>
      </c>
      <c r="CI7" s="38">
        <v>234.96</v>
      </c>
      <c r="CJ7" s="38">
        <v>221.81</v>
      </c>
      <c r="CK7" s="38">
        <v>230.02</v>
      </c>
      <c r="CL7" s="38">
        <v>219.46</v>
      </c>
      <c r="CM7" s="38" t="s">
        <v>101</v>
      </c>
      <c r="CN7" s="38">
        <v>47.9</v>
      </c>
      <c r="CO7" s="38">
        <v>47.2</v>
      </c>
      <c r="CP7" s="38">
        <v>45.4</v>
      </c>
      <c r="CQ7" s="38">
        <v>43.5</v>
      </c>
      <c r="CR7" s="38" t="s">
        <v>101</v>
      </c>
      <c r="CS7" s="38">
        <v>36.65</v>
      </c>
      <c r="CT7" s="38">
        <v>42.9</v>
      </c>
      <c r="CU7" s="38">
        <v>43.36</v>
      </c>
      <c r="CV7" s="38">
        <v>42.56</v>
      </c>
      <c r="CW7" s="38">
        <v>42.82</v>
      </c>
      <c r="CX7" s="38" t="s">
        <v>101</v>
      </c>
      <c r="CY7" s="38">
        <v>88.68</v>
      </c>
      <c r="CZ7" s="38">
        <v>89.78</v>
      </c>
      <c r="DA7" s="38">
        <v>90.62</v>
      </c>
      <c r="DB7" s="38">
        <v>91.07</v>
      </c>
      <c r="DC7" s="38" t="s">
        <v>101</v>
      </c>
      <c r="DD7" s="38">
        <v>68.83</v>
      </c>
      <c r="DE7" s="38">
        <v>83.5</v>
      </c>
      <c r="DF7" s="38">
        <v>83.06</v>
      </c>
      <c r="DG7" s="38">
        <v>83.32</v>
      </c>
      <c r="DH7" s="38">
        <v>83.36</v>
      </c>
      <c r="DI7" s="38" t="s">
        <v>101</v>
      </c>
      <c r="DJ7" s="38">
        <v>4.9000000000000004</v>
      </c>
      <c r="DK7" s="38">
        <v>9.8000000000000007</v>
      </c>
      <c r="DL7" s="38">
        <v>14.32</v>
      </c>
      <c r="DM7" s="38">
        <v>15.04</v>
      </c>
      <c r="DN7" s="38" t="s">
        <v>101</v>
      </c>
      <c r="DO7" s="38">
        <v>17.72</v>
      </c>
      <c r="DP7" s="38">
        <v>22.77</v>
      </c>
      <c r="DQ7" s="38">
        <v>23.93</v>
      </c>
      <c r="DR7" s="38">
        <v>24.68</v>
      </c>
      <c r="DS7" s="38">
        <v>24.88</v>
      </c>
      <c r="DT7" s="38" t="s">
        <v>101</v>
      </c>
      <c r="DU7" s="38">
        <v>0</v>
      </c>
      <c r="DV7" s="38">
        <v>0</v>
      </c>
      <c r="DW7" s="38">
        <v>0</v>
      </c>
      <c r="DX7" s="38">
        <v>0</v>
      </c>
      <c r="DY7" s="38" t="s">
        <v>101</v>
      </c>
      <c r="DZ7" s="38">
        <v>0</v>
      </c>
      <c r="EA7" s="38">
        <v>0</v>
      </c>
      <c r="EB7" s="38">
        <v>0</v>
      </c>
      <c r="EC7" s="38">
        <v>0.01</v>
      </c>
      <c r="ED7" s="38">
        <v>0.01</v>
      </c>
      <c r="EE7" s="38" t="s">
        <v>101</v>
      </c>
      <c r="EF7" s="38">
        <v>0</v>
      </c>
      <c r="EG7" s="38">
        <v>0</v>
      </c>
      <c r="EH7" s="38">
        <v>0</v>
      </c>
      <c r="EI7" s="38">
        <v>0</v>
      </c>
      <c r="EJ7" s="38" t="s">
        <v>101</v>
      </c>
      <c r="EK7" s="38">
        <v>0.26</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永迫　大士</cp:lastModifiedBy>
  <cp:lastPrinted>2020-01-17T05:06:42Z</cp:lastPrinted>
  <dcterms:created xsi:type="dcterms:W3CDTF">2019-12-05T04:51:47Z</dcterms:created>
  <dcterms:modified xsi:type="dcterms:W3CDTF">2020-01-17T07:44:06Z</dcterms:modified>
  <cp:category/>
</cp:coreProperties>
</file>