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1610" windowHeight="5970" tabRatio="647"/>
  </bookViews>
  <sheets>
    <sheet name="4月" sheetId="15" r:id="rId1"/>
    <sheet name="5月" sheetId="14" r:id="rId2"/>
    <sheet name="6月" sheetId="13" r:id="rId3"/>
    <sheet name="7月" sheetId="12" r:id="rId4"/>
    <sheet name="8月" sheetId="11" r:id="rId5"/>
    <sheet name="9月" sheetId="10" r:id="rId6"/>
    <sheet name="10月" sheetId="9" r:id="rId7"/>
    <sheet name="11月" sheetId="8" r:id="rId8"/>
    <sheet name="12月" sheetId="7" r:id="rId9"/>
    <sheet name="1月" sheetId="1" r:id="rId10"/>
    <sheet name="2月" sheetId="2" r:id="rId11"/>
    <sheet name="3月" sheetId="3" r:id="rId12"/>
    <sheet name="グラフで確認" sheetId="17" r:id="rId13"/>
    <sheet name="CO2係数等" sheetId="18" r:id="rId14"/>
  </sheets>
  <definedNames>
    <definedName name="_xlnm.Print_Area" localSheetId="6">'10月'!$A$1:$N$30</definedName>
    <definedName name="_xlnm.Print_Area" localSheetId="7">'11月'!$A$1:$N$30</definedName>
    <definedName name="_xlnm.Print_Area" localSheetId="8">'12月'!$A$1:$N$30</definedName>
    <definedName name="_xlnm.Print_Area" localSheetId="9">'1月'!$A$1:$N$30</definedName>
    <definedName name="_xlnm.Print_Area" localSheetId="10">'2月'!$A$1:$N$30</definedName>
    <definedName name="_xlnm.Print_Area" localSheetId="11">'3月'!$A$1:$N$30</definedName>
    <definedName name="_xlnm.Print_Area" localSheetId="0">'4月'!$A$1:$N$29</definedName>
    <definedName name="_xlnm.Print_Area" localSheetId="1">'5月'!$A$1:$N$30</definedName>
    <definedName name="_xlnm.Print_Area" localSheetId="2">'6月'!$A$1:$N$30</definedName>
    <definedName name="_xlnm.Print_Area" localSheetId="3">'7月'!$A$1:$N$30</definedName>
    <definedName name="_xlnm.Print_Area" localSheetId="4">'8月'!$A$1:$N$30</definedName>
    <definedName name="_xlnm.Print_Area" localSheetId="5">'9月'!$A$1:$N$30</definedName>
  </definedNames>
  <calcPr calcId="145621"/>
</workbook>
</file>

<file path=xl/calcChain.xml><?xml version="1.0" encoding="utf-8"?>
<calcChain xmlns="http://schemas.openxmlformats.org/spreadsheetml/2006/main">
  <c r="I7" i="3" l="1"/>
  <c r="I5" i="3"/>
  <c r="I20" i="3" s="1"/>
  <c r="AD20" i="17"/>
  <c r="AD21" i="17"/>
  <c r="AD22" i="17"/>
  <c r="AD23" i="17"/>
  <c r="AD24" i="17"/>
  <c r="AD25" i="17"/>
  <c r="AD26" i="17"/>
  <c r="AD27" i="17"/>
  <c r="AD28" i="17"/>
  <c r="AD29" i="17"/>
  <c r="AD30" i="17"/>
  <c r="AD19" i="17"/>
  <c r="I5" i="2"/>
  <c r="I5" i="1"/>
  <c r="I20" i="1" s="1"/>
  <c r="I11" i="1"/>
  <c r="I5" i="7"/>
  <c r="I7" i="7"/>
  <c r="I5" i="8"/>
  <c r="I7" i="8"/>
  <c r="I9" i="8"/>
  <c r="I5" i="9"/>
  <c r="I7" i="9"/>
  <c r="I20" i="9" s="1"/>
  <c r="I5" i="10"/>
  <c r="I20" i="10" s="1"/>
  <c r="I5" i="11"/>
  <c r="I20" i="11" s="1"/>
  <c r="I5" i="12"/>
  <c r="I20" i="12" s="1"/>
  <c r="I7" i="12"/>
  <c r="I5" i="13"/>
  <c r="I5" i="14"/>
  <c r="I7" i="14"/>
  <c r="I9" i="14"/>
  <c r="I11" i="14"/>
  <c r="I13" i="14"/>
  <c r="I15" i="14"/>
  <c r="I17" i="14"/>
  <c r="I20" i="14"/>
  <c r="N19" i="14" s="1"/>
  <c r="I13" i="15"/>
  <c r="I15" i="15"/>
  <c r="I17" i="15"/>
  <c r="I5" i="15"/>
  <c r="I11" i="15"/>
  <c r="I9" i="15"/>
  <c r="I20" i="15" s="1"/>
  <c r="I7" i="15"/>
  <c r="I17" i="3"/>
  <c r="I15" i="3"/>
  <c r="I13" i="3"/>
  <c r="I11" i="3"/>
  <c r="I9" i="3"/>
  <c r="I17" i="2"/>
  <c r="I15" i="2"/>
  <c r="I13" i="2"/>
  <c r="I11" i="2"/>
  <c r="I9" i="2"/>
  <c r="I7" i="2"/>
  <c r="I20" i="2" s="1"/>
  <c r="I17" i="1"/>
  <c r="I15" i="1"/>
  <c r="I13" i="1"/>
  <c r="I9" i="1"/>
  <c r="I7" i="1"/>
  <c r="I17" i="7"/>
  <c r="I15" i="7"/>
  <c r="I13" i="7"/>
  <c r="I11" i="7"/>
  <c r="I9" i="7"/>
  <c r="I20" i="7" s="1"/>
  <c r="I17" i="8"/>
  <c r="I15" i="8"/>
  <c r="I13" i="8"/>
  <c r="I11" i="8"/>
  <c r="I20" i="8" s="1"/>
  <c r="I17" i="9"/>
  <c r="I15" i="9"/>
  <c r="I13" i="9"/>
  <c r="I11" i="9"/>
  <c r="I9" i="9"/>
  <c r="I17" i="10"/>
  <c r="I15" i="10"/>
  <c r="I13" i="10"/>
  <c r="I11" i="10"/>
  <c r="I9" i="10"/>
  <c r="I7" i="10"/>
  <c r="I17" i="11"/>
  <c r="I15" i="11"/>
  <c r="I13" i="11"/>
  <c r="I11" i="11"/>
  <c r="I9" i="11"/>
  <c r="I7" i="11"/>
  <c r="I17" i="12"/>
  <c r="I15" i="12"/>
  <c r="I13" i="12"/>
  <c r="I11" i="12"/>
  <c r="I9" i="12"/>
  <c r="I17" i="13"/>
  <c r="I15" i="13"/>
  <c r="I13" i="13"/>
  <c r="I11" i="13"/>
  <c r="Z21" i="17" s="1"/>
  <c r="I9" i="13"/>
  <c r="I7" i="13"/>
  <c r="I20" i="13" s="1"/>
  <c r="AB14" i="17"/>
  <c r="AB15" i="17"/>
  <c r="W19" i="17"/>
  <c r="X19" i="17"/>
  <c r="Y19" i="17"/>
  <c r="Z19" i="17"/>
  <c r="AA19" i="17"/>
  <c r="AB19" i="17"/>
  <c r="AC19" i="17"/>
  <c r="W20" i="17"/>
  <c r="X20" i="17"/>
  <c r="Y20" i="17"/>
  <c r="Z20" i="17"/>
  <c r="AA20" i="17"/>
  <c r="AB20" i="17"/>
  <c r="AC20" i="17"/>
  <c r="W21" i="17"/>
  <c r="X21" i="17"/>
  <c r="Y21" i="17"/>
  <c r="AA21" i="17"/>
  <c r="AB21" i="17"/>
  <c r="AC21" i="17"/>
  <c r="W22" i="17"/>
  <c r="X22" i="17"/>
  <c r="Y22" i="17"/>
  <c r="Z22" i="17"/>
  <c r="AA22" i="17"/>
  <c r="AB22" i="17"/>
  <c r="AC22" i="17"/>
  <c r="W23" i="17"/>
  <c r="X23" i="17"/>
  <c r="Y23" i="17"/>
  <c r="Z23" i="17"/>
  <c r="AA23" i="17"/>
  <c r="AB23" i="17"/>
  <c r="AC23" i="17"/>
  <c r="W24" i="17"/>
  <c r="X24" i="17"/>
  <c r="Y24" i="17"/>
  <c r="Z24" i="17"/>
  <c r="AA24" i="17"/>
  <c r="AB24" i="17"/>
  <c r="AC24" i="17"/>
  <c r="W25" i="17"/>
  <c r="X25" i="17"/>
  <c r="Y25" i="17"/>
  <c r="Z25" i="17"/>
  <c r="AA25" i="17"/>
  <c r="AB25" i="17"/>
  <c r="AC25" i="17"/>
  <c r="W26" i="17"/>
  <c r="X26" i="17"/>
  <c r="Y26" i="17"/>
  <c r="Z26" i="17"/>
  <c r="AA26" i="17"/>
  <c r="AB26" i="17"/>
  <c r="AC26" i="17"/>
  <c r="W27" i="17"/>
  <c r="X27" i="17"/>
  <c r="Y27" i="17"/>
  <c r="Z27" i="17"/>
  <c r="AA27" i="17"/>
  <c r="AB27" i="17"/>
  <c r="AC27" i="17"/>
  <c r="W28" i="17"/>
  <c r="X28" i="17"/>
  <c r="Y28" i="17"/>
  <c r="Z28" i="17"/>
  <c r="AA28" i="17"/>
  <c r="AB28" i="17"/>
  <c r="AC28" i="17"/>
  <c r="W29" i="17"/>
  <c r="X29" i="17"/>
  <c r="Y29" i="17"/>
  <c r="Z29" i="17"/>
  <c r="AA29" i="17"/>
  <c r="AB29" i="17"/>
  <c r="AC29" i="17"/>
  <c r="W30" i="17"/>
  <c r="X30" i="17"/>
  <c r="Y30" i="17"/>
  <c r="Z30" i="17"/>
  <c r="AA30" i="17"/>
  <c r="AB30" i="17"/>
  <c r="AC30" i="17"/>
  <c r="AB5" i="17"/>
  <c r="AB6" i="17"/>
  <c r="AB7" i="17"/>
  <c r="AB8" i="17"/>
  <c r="AB9" i="17"/>
  <c r="AB10" i="17"/>
  <c r="AB11" i="17"/>
  <c r="AB12" i="17"/>
  <c r="AB13" i="17"/>
  <c r="AB16" i="17"/>
  <c r="AA5" i="17"/>
  <c r="AA6" i="17"/>
  <c r="AA7" i="17"/>
  <c r="AA8" i="17"/>
  <c r="AA9" i="17"/>
  <c r="AA10" i="17"/>
  <c r="AA11" i="17"/>
  <c r="AA12" i="17"/>
  <c r="AA13" i="17"/>
  <c r="AA14" i="17"/>
  <c r="AA15" i="17"/>
  <c r="AA16" i="17"/>
  <c r="Z5" i="17"/>
  <c r="Z6" i="17"/>
  <c r="Z7" i="17"/>
  <c r="Z8" i="17"/>
  <c r="Z9" i="17"/>
  <c r="Z10" i="17"/>
  <c r="Z11" i="17"/>
  <c r="Z12" i="17"/>
  <c r="Z13" i="17"/>
  <c r="Z14" i="17"/>
  <c r="Z15" i="17"/>
  <c r="Z16" i="17"/>
  <c r="Y5" i="17"/>
  <c r="Y6" i="17"/>
  <c r="Y7" i="17"/>
  <c r="Y8" i="17"/>
  <c r="Y9" i="17"/>
  <c r="Y10" i="17"/>
  <c r="Y11" i="17"/>
  <c r="Y12" i="17"/>
  <c r="Y13" i="17"/>
  <c r="Y14" i="17"/>
  <c r="Y15" i="17"/>
  <c r="Y16" i="17"/>
  <c r="X5" i="17"/>
  <c r="X6" i="17"/>
  <c r="X7" i="17"/>
  <c r="X8" i="17"/>
  <c r="X9" i="17"/>
  <c r="X10" i="17"/>
  <c r="X11" i="17"/>
  <c r="X12" i="17"/>
  <c r="X13" i="17"/>
  <c r="X14" i="17"/>
  <c r="X15" i="17"/>
  <c r="X16" i="17"/>
  <c r="W5" i="17"/>
  <c r="W6" i="17"/>
  <c r="W7" i="17"/>
  <c r="W8" i="17"/>
  <c r="W9" i="17"/>
  <c r="W10" i="17"/>
  <c r="W11" i="17"/>
  <c r="W12" i="17"/>
  <c r="W13" i="17"/>
  <c r="W14" i="17"/>
  <c r="W15" i="17"/>
  <c r="W16" i="17"/>
  <c r="D20" i="3"/>
  <c r="D20" i="2"/>
  <c r="D20" i="1"/>
  <c r="D20" i="7"/>
  <c r="D20" i="8"/>
  <c r="D20" i="9"/>
  <c r="D20" i="10"/>
  <c r="D20" i="11"/>
  <c r="D20" i="12"/>
  <c r="D20" i="13"/>
  <c r="D20" i="14"/>
  <c r="D20" i="15"/>
  <c r="M19" i="9" l="1"/>
  <c r="L17" i="9"/>
  <c r="L19" i="9"/>
  <c r="N19" i="9"/>
  <c r="L19" i="1"/>
  <c r="N19" i="1"/>
  <c r="M19" i="1"/>
  <c r="L17" i="1"/>
  <c r="L17" i="2"/>
  <c r="L19" i="2"/>
  <c r="N19" i="2"/>
  <c r="M19" i="2"/>
  <c r="M19" i="15"/>
  <c r="L19" i="15"/>
  <c r="N19" i="15"/>
  <c r="L17" i="15"/>
  <c r="L17" i="12"/>
  <c r="L19" i="12"/>
  <c r="N19" i="12"/>
  <c r="M19" i="12"/>
  <c r="M19" i="11"/>
  <c r="L17" i="11"/>
  <c r="L19" i="11"/>
  <c r="N19" i="11"/>
  <c r="N19" i="3"/>
  <c r="M19" i="3"/>
  <c r="L17" i="3"/>
  <c r="L19" i="3"/>
  <c r="N19" i="13"/>
  <c r="M19" i="13"/>
  <c r="L17" i="13"/>
  <c r="L19" i="13"/>
  <c r="N19" i="8"/>
  <c r="M19" i="8"/>
  <c r="L17" i="8"/>
  <c r="L19" i="8"/>
  <c r="N19" i="7"/>
  <c r="M19" i="7"/>
  <c r="L17" i="7"/>
  <c r="L19" i="7"/>
  <c r="L19" i="10"/>
  <c r="N19" i="10"/>
  <c r="M19" i="10"/>
  <c r="L17" i="10"/>
  <c r="M19" i="14"/>
  <c r="L19" i="14"/>
  <c r="L17" i="14"/>
</calcChain>
</file>

<file path=xl/sharedStrings.xml><?xml version="1.0" encoding="utf-8"?>
<sst xmlns="http://schemas.openxmlformats.org/spreadsheetml/2006/main" count="554" uniqueCount="116">
  <si>
    <t>４月</t>
    <rPh sb="1" eb="2">
      <t>ツキ</t>
    </rPh>
    <phoneticPr fontId="4"/>
  </si>
  <si>
    <t>１０月</t>
    <rPh sb="2" eb="3">
      <t>ツキ</t>
    </rPh>
    <phoneticPr fontId="4"/>
  </si>
  <si>
    <t>二酸化炭素排出量</t>
    <rPh sb="0" eb="3">
      <t>ニサンカ</t>
    </rPh>
    <rPh sb="3" eb="5">
      <t>タンソ</t>
    </rPh>
    <rPh sb="5" eb="8">
      <t>ハイシュツリョウ</t>
    </rPh>
    <phoneticPr fontId="4"/>
  </si>
  <si>
    <t>電　　気</t>
    <rPh sb="0" eb="1">
      <t>デン</t>
    </rPh>
    <rPh sb="3" eb="4">
      <t>キ</t>
    </rPh>
    <phoneticPr fontId="4"/>
  </si>
  <si>
    <t>円</t>
    <rPh sb="0" eb="1">
      <t>エン</t>
    </rPh>
    <phoneticPr fontId="4"/>
  </si>
  <si>
    <t>kWh</t>
    <phoneticPr fontId="4"/>
  </si>
  <si>
    <t>ガ　　ス</t>
    <phoneticPr fontId="4"/>
  </si>
  <si>
    <r>
      <t>m</t>
    </r>
    <r>
      <rPr>
        <vertAlign val="superscript"/>
        <sz val="14"/>
        <rFont val="ＭＳ 明朝"/>
        <family val="1"/>
        <charset val="128"/>
      </rPr>
      <t>3</t>
    </r>
    <phoneticPr fontId="4"/>
  </si>
  <si>
    <t>水　　道</t>
    <rPh sb="0" eb="1">
      <t>ミズ</t>
    </rPh>
    <rPh sb="3" eb="4">
      <t>ミチ</t>
    </rPh>
    <phoneticPr fontId="4"/>
  </si>
  <si>
    <t>ガソリン</t>
    <phoneticPr fontId="4"/>
  </si>
  <si>
    <t>軽　　油</t>
    <rPh sb="0" eb="1">
      <t>ケイ</t>
    </rPh>
    <rPh sb="3" eb="4">
      <t>アブラ</t>
    </rPh>
    <phoneticPr fontId="4"/>
  </si>
  <si>
    <t>灯　　油</t>
    <rPh sb="0" eb="1">
      <t>ヒ</t>
    </rPh>
    <rPh sb="3" eb="4">
      <t>アブラ</t>
    </rPh>
    <phoneticPr fontId="4"/>
  </si>
  <si>
    <t>kg</t>
    <phoneticPr fontId="4"/>
  </si>
  <si>
    <t>合　　計</t>
    <rPh sb="0" eb="1">
      <t>ゴウ</t>
    </rPh>
    <rPh sb="3" eb="4">
      <t>ケイ</t>
    </rPh>
    <phoneticPr fontId="4"/>
  </si>
  <si>
    <t>５月</t>
    <rPh sb="1" eb="2">
      <t>ツキ</t>
    </rPh>
    <phoneticPr fontId="4"/>
  </si>
  <si>
    <t>１１月</t>
    <rPh sb="2" eb="3">
      <t>ツキ</t>
    </rPh>
    <phoneticPr fontId="4"/>
  </si>
  <si>
    <t>６月</t>
    <rPh sb="1" eb="2">
      <t>ツキ</t>
    </rPh>
    <phoneticPr fontId="4"/>
  </si>
  <si>
    <t>１２月</t>
    <rPh sb="2" eb="3">
      <t>ツキ</t>
    </rPh>
    <phoneticPr fontId="4"/>
  </si>
  <si>
    <t>７月</t>
    <rPh sb="1" eb="2">
      <t>ツキ</t>
    </rPh>
    <phoneticPr fontId="4"/>
  </si>
  <si>
    <t>１月</t>
    <rPh sb="1" eb="2">
      <t>ツキ</t>
    </rPh>
    <phoneticPr fontId="4"/>
  </si>
  <si>
    <t>８月</t>
    <rPh sb="1" eb="2">
      <t>ツキ</t>
    </rPh>
    <phoneticPr fontId="4"/>
  </si>
  <si>
    <t>２月</t>
    <rPh sb="1" eb="2">
      <t>ツキ</t>
    </rPh>
    <phoneticPr fontId="4"/>
  </si>
  <si>
    <t>９月</t>
    <rPh sb="1" eb="2">
      <t>ツキ</t>
    </rPh>
    <phoneticPr fontId="4"/>
  </si>
  <si>
    <t>３月</t>
    <rPh sb="1" eb="2">
      <t>ツキ</t>
    </rPh>
    <phoneticPr fontId="4"/>
  </si>
  <si>
    <t>買い物袋を持ち歩きレジ袋を減らし、</t>
    <rPh sb="0" eb="1">
      <t>カ</t>
    </rPh>
    <rPh sb="2" eb="3">
      <t>モノ</t>
    </rPh>
    <rPh sb="3" eb="4">
      <t>ブクロ</t>
    </rPh>
    <rPh sb="5" eb="6">
      <t>モ</t>
    </rPh>
    <rPh sb="7" eb="8">
      <t>アル</t>
    </rPh>
    <rPh sb="11" eb="12">
      <t>ブクロ</t>
    </rPh>
    <rPh sb="13" eb="14">
      <t>ヘ</t>
    </rPh>
    <phoneticPr fontId="2"/>
  </si>
  <si>
    <t>包装の簡易な商品を選びましょう。</t>
    <rPh sb="6" eb="8">
      <t>ショウヒン</t>
    </rPh>
    <rPh sb="9" eb="10">
      <t>エラ</t>
    </rPh>
    <phoneticPr fontId="2"/>
  </si>
  <si>
    <t>自動車の運転は、滑らかな発進・加速に</t>
    <rPh sb="0" eb="3">
      <t>ジドウシャ</t>
    </rPh>
    <rPh sb="4" eb="6">
      <t>ウンテン</t>
    </rPh>
    <rPh sb="8" eb="9">
      <t>ナメ</t>
    </rPh>
    <rPh sb="12" eb="14">
      <t>ハッシン</t>
    </rPh>
    <rPh sb="15" eb="17">
      <t>カソク</t>
    </rPh>
    <phoneticPr fontId="2"/>
  </si>
  <si>
    <t>心がけましょう。</t>
    <rPh sb="0" eb="1">
      <t>ココロ</t>
    </rPh>
    <phoneticPr fontId="2"/>
  </si>
  <si>
    <t>６月は「環境月間」、６月５日は「環境の日」</t>
    <rPh sb="1" eb="2">
      <t>ガツ</t>
    </rPh>
    <rPh sb="4" eb="6">
      <t>カンキョウ</t>
    </rPh>
    <rPh sb="6" eb="8">
      <t>ゲッカン</t>
    </rPh>
    <rPh sb="11" eb="12">
      <t>ガツ</t>
    </rPh>
    <rPh sb="13" eb="14">
      <t>カ</t>
    </rPh>
    <rPh sb="16" eb="18">
      <t>カンキョウ</t>
    </rPh>
    <rPh sb="19" eb="20">
      <t>ヒ</t>
    </rPh>
    <phoneticPr fontId="2"/>
  </si>
  <si>
    <t>開催日を市報で確認して、</t>
    <rPh sb="7" eb="9">
      <t>カクニン</t>
    </rPh>
    <phoneticPr fontId="2"/>
  </si>
  <si>
    <t>　　　　　　　　　　　　ご来場下さい。</t>
    <phoneticPr fontId="2"/>
  </si>
  <si>
    <t>　(1日1時間テレビを見る時間を減らした場合）</t>
    <rPh sb="3" eb="4">
      <t>ヒ</t>
    </rPh>
    <rPh sb="5" eb="7">
      <t>ジカン</t>
    </rPh>
    <rPh sb="11" eb="12">
      <t>ミ</t>
    </rPh>
    <rPh sb="13" eb="15">
      <t>ジカン</t>
    </rPh>
    <rPh sb="16" eb="17">
      <t>ヘ</t>
    </rPh>
    <rPh sb="20" eb="22">
      <t>バアイ</t>
    </rPh>
    <phoneticPr fontId="2"/>
  </si>
  <si>
    <t>風呂の残り湯を洗濯や庭の水撒きなど</t>
    <rPh sb="0" eb="2">
      <t>フロ</t>
    </rPh>
    <rPh sb="3" eb="4">
      <t>ノコ</t>
    </rPh>
    <rPh sb="5" eb="6">
      <t>ユ</t>
    </rPh>
    <rPh sb="7" eb="9">
      <t>センタク</t>
    </rPh>
    <rPh sb="10" eb="11">
      <t>ニワ</t>
    </rPh>
    <rPh sb="12" eb="14">
      <t>ミズマ</t>
    </rPh>
    <phoneticPr fontId="2"/>
  </si>
  <si>
    <t>に使い、水道水の使用量を減らしましょう。</t>
    <rPh sb="1" eb="2">
      <t>ツカ</t>
    </rPh>
    <rPh sb="4" eb="7">
      <t>スイドウスイ</t>
    </rPh>
    <rPh sb="8" eb="11">
      <t>シヨウリョウ</t>
    </rPh>
    <rPh sb="12" eb="13">
      <t>ヘ</t>
    </rPh>
    <phoneticPr fontId="2"/>
  </si>
  <si>
    <t>服装に気を配って、冷房温度を1℃高く、</t>
    <rPh sb="0" eb="2">
      <t>フクソウ</t>
    </rPh>
    <rPh sb="3" eb="4">
      <t>キ</t>
    </rPh>
    <rPh sb="5" eb="6">
      <t>クバ</t>
    </rPh>
    <rPh sb="9" eb="11">
      <t>レイボウ</t>
    </rPh>
    <rPh sb="11" eb="13">
      <t>オンド</t>
    </rPh>
    <rPh sb="16" eb="17">
      <t>タカ</t>
    </rPh>
    <phoneticPr fontId="2"/>
  </si>
  <si>
    <t>暖房温度を1℃低くしましょう。</t>
    <rPh sb="0" eb="2">
      <t>ダンボウ</t>
    </rPh>
    <rPh sb="2" eb="4">
      <t>オンド</t>
    </rPh>
    <rPh sb="7" eb="8">
      <t>ヒク</t>
    </rPh>
    <phoneticPr fontId="2"/>
  </si>
  <si>
    <t>コタツには、熱が逃げるのを防ぐために</t>
    <rPh sb="6" eb="7">
      <t>ネツ</t>
    </rPh>
    <rPh sb="8" eb="9">
      <t>ニ</t>
    </rPh>
    <rPh sb="13" eb="14">
      <t>フセ</t>
    </rPh>
    <phoneticPr fontId="2"/>
  </si>
  <si>
    <t>掛け布団だけでなく、敷布団を敷きましょう。</t>
    <rPh sb="10" eb="13">
      <t>シキブトン</t>
    </rPh>
    <rPh sb="14" eb="15">
      <t>シ</t>
    </rPh>
    <phoneticPr fontId="2"/>
  </si>
  <si>
    <t>家族が別々の部屋で過ごすと、冷暖房も照明も</t>
    <rPh sb="0" eb="2">
      <t>カゾク</t>
    </rPh>
    <rPh sb="3" eb="5">
      <t>ベツベツ</t>
    </rPh>
    <rPh sb="6" eb="8">
      <t>ヘヤ</t>
    </rPh>
    <rPh sb="9" eb="10">
      <t>ス</t>
    </rPh>
    <rPh sb="14" eb="17">
      <t>レイダンボウ</t>
    </rPh>
    <rPh sb="18" eb="20">
      <t>ショウメイ</t>
    </rPh>
    <phoneticPr fontId="2"/>
  </si>
  <si>
    <t>余計にかかります、同じ部屋で過ごしましょう。</t>
    <rPh sb="0" eb="2">
      <t>ヨケイ</t>
    </rPh>
    <rPh sb="9" eb="10">
      <t>オナ</t>
    </rPh>
    <rPh sb="11" eb="13">
      <t>ヘヤ</t>
    </rPh>
    <rPh sb="14" eb="15">
      <t>ス</t>
    </rPh>
    <phoneticPr fontId="2"/>
  </si>
  <si>
    <t>冷蔵庫に入れる物を減らし、季節に合わせて</t>
    <rPh sb="0" eb="3">
      <t>レイゾウコ</t>
    </rPh>
    <rPh sb="4" eb="5">
      <t>イ</t>
    </rPh>
    <rPh sb="7" eb="8">
      <t>モノ</t>
    </rPh>
    <rPh sb="9" eb="10">
      <t>ヘ</t>
    </rPh>
    <rPh sb="13" eb="15">
      <t>キセツ</t>
    </rPh>
    <rPh sb="16" eb="17">
      <t>ア</t>
    </rPh>
    <phoneticPr fontId="2"/>
  </si>
  <si>
    <t>温度を調整(冬は弱めに)しましょう。</t>
    <rPh sb="0" eb="2">
      <t>オンド</t>
    </rPh>
    <rPh sb="3" eb="5">
      <t>チョウセイ</t>
    </rPh>
    <rPh sb="6" eb="7">
      <t>フユ</t>
    </rPh>
    <rPh sb="8" eb="9">
      <t>ヨワ</t>
    </rPh>
    <phoneticPr fontId="2"/>
  </si>
  <si>
    <t>人のいない部屋は、こまめに消灯しましょう。</t>
    <rPh sb="0" eb="1">
      <t>ヒト</t>
    </rPh>
    <rPh sb="5" eb="7">
      <t>ヘヤ</t>
    </rPh>
    <rPh sb="13" eb="15">
      <t>ショウトウ</t>
    </rPh>
    <phoneticPr fontId="2"/>
  </si>
  <si>
    <t>身体を洗っている間などシャワーを使っていな</t>
    <rPh sb="0" eb="2">
      <t>カラダ</t>
    </rPh>
    <rPh sb="3" eb="4">
      <t>アラ</t>
    </rPh>
    <rPh sb="8" eb="9">
      <t>アイダ</t>
    </rPh>
    <rPh sb="16" eb="17">
      <t>ツカ</t>
    </rPh>
    <phoneticPr fontId="2"/>
  </si>
  <si>
    <t>いときには、こまめにシャワーを止めましょう。</t>
    <rPh sb="15" eb="16">
      <t>ト</t>
    </rPh>
    <phoneticPr fontId="2"/>
  </si>
  <si>
    <t>kg</t>
    <phoneticPr fontId="4"/>
  </si>
  <si>
    <t xml:space="preserve">                  料　金</t>
    <rPh sb="18" eb="19">
      <t>リョウ</t>
    </rPh>
    <rPh sb="20" eb="21">
      <t>キン</t>
    </rPh>
    <phoneticPr fontId="4"/>
  </si>
  <si>
    <t>使用量</t>
    <rPh sb="0" eb="1">
      <t>ツカ</t>
    </rPh>
    <rPh sb="1" eb="2">
      <t>ヨウ</t>
    </rPh>
    <rPh sb="2" eb="3">
      <t>リョウ</t>
    </rPh>
    <phoneticPr fontId="4"/>
  </si>
  <si>
    <t>環境の日のイベントを開催します。</t>
    <phoneticPr fontId="2"/>
  </si>
  <si>
    <t>洗濯は、こまめに洗わず、まとめて洗うと、</t>
    <rPh sb="0" eb="2">
      <t>センタク</t>
    </rPh>
    <rPh sb="8" eb="9">
      <t>アラ</t>
    </rPh>
    <rPh sb="16" eb="17">
      <t>アラ</t>
    </rPh>
    <phoneticPr fontId="2"/>
  </si>
  <si>
    <t>水も電気も節約できます。</t>
    <rPh sb="2" eb="4">
      <t>デンキ</t>
    </rPh>
    <rPh sb="5" eb="7">
      <t>セツヤク</t>
    </rPh>
    <phoneticPr fontId="2"/>
  </si>
  <si>
    <t>4月</t>
    <rPh sb="1" eb="2">
      <t>ツキ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</si>
  <si>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</si>
  <si>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</si>
  <si>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</si>
  <si>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</si>
  <si>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</si>
  <si>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</si>
  <si>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</si>
  <si>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</si>
  <si>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</si>
  <si>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</si>
  <si>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</si>
  <si>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電気</t>
    <rPh sb="0" eb="2">
      <t>デンキ</t>
    </rPh>
    <phoneticPr fontId="2"/>
  </si>
  <si>
    <t>ガス</t>
    <phoneticPr fontId="2"/>
  </si>
  <si>
    <t>水道</t>
    <rPh sb="0" eb="2">
      <t>スイドウ</t>
    </rPh>
    <phoneticPr fontId="2"/>
  </si>
  <si>
    <t>ガソリン</t>
    <phoneticPr fontId="2"/>
  </si>
  <si>
    <t>軽油</t>
    <rPh sb="0" eb="2">
      <t>ケイユ</t>
    </rPh>
    <phoneticPr fontId="2"/>
  </si>
  <si>
    <t>灯油</t>
    <rPh sb="0" eb="2">
      <t>トウユ</t>
    </rPh>
    <phoneticPr fontId="2"/>
  </si>
  <si>
    <t>kg-CO2/kWh</t>
    <phoneticPr fontId="2"/>
  </si>
  <si>
    <t>kg-CO2/m3</t>
    <phoneticPr fontId="2"/>
  </si>
  <si>
    <t>kg-CO2/L</t>
    <phoneticPr fontId="2"/>
  </si>
  <si>
    <t>焼却ごみ</t>
    <rPh sb="0" eb="2">
      <t>ショウキャク</t>
    </rPh>
    <phoneticPr fontId="4"/>
  </si>
  <si>
    <t>kg-CO2/kg</t>
    <phoneticPr fontId="2"/>
  </si>
  <si>
    <t>CO2排出係数</t>
    <rPh sb="3" eb="5">
      <t>ハイシュツ</t>
    </rPh>
    <rPh sb="5" eb="7">
      <t>ケイスウ</t>
    </rPh>
    <phoneticPr fontId="2"/>
  </si>
  <si>
    <t>L</t>
    <phoneticPr fontId="4"/>
  </si>
  <si>
    <t>L</t>
    <phoneticPr fontId="4"/>
  </si>
  <si>
    <t>kg-CO2/世帯</t>
    <rPh sb="7" eb="9">
      <t>セタイ</t>
    </rPh>
    <phoneticPr fontId="2"/>
  </si>
  <si>
    <t>一年間で二酸化炭素約194kg</t>
    <rPh sb="0" eb="3">
      <t>イチネンカン</t>
    </rPh>
    <rPh sb="4" eb="7">
      <t>ニサンカ</t>
    </rPh>
    <rPh sb="7" eb="9">
      <t>タンソ</t>
    </rPh>
    <rPh sb="9" eb="10">
      <t>ヤク</t>
    </rPh>
    <phoneticPr fontId="2"/>
  </si>
  <si>
    <t>　約11,370円の削減になります。</t>
    <rPh sb="1" eb="2">
      <t>ヤク</t>
    </rPh>
    <rPh sb="8" eb="9">
      <t>エン</t>
    </rPh>
    <rPh sb="10" eb="12">
      <t>サクゲン</t>
    </rPh>
    <phoneticPr fontId="2"/>
  </si>
  <si>
    <t>一年間で二酸化炭素約58kg</t>
    <rPh sb="0" eb="3">
      <t>イチネンカン</t>
    </rPh>
    <rPh sb="4" eb="7">
      <t>ニサンカ</t>
    </rPh>
    <rPh sb="7" eb="9">
      <t>タンソ</t>
    </rPh>
    <rPh sb="9" eb="10">
      <t>ヤク</t>
    </rPh>
    <phoneticPr fontId="2"/>
  </si>
  <si>
    <t>　　　　　の削減になります。</t>
    <rPh sb="6" eb="8">
      <t>サクゲン</t>
    </rPh>
    <phoneticPr fontId="2"/>
  </si>
  <si>
    <t>一年間で二酸化炭素約2.1kg</t>
    <rPh sb="0" eb="3">
      <t>イチネンカン</t>
    </rPh>
    <rPh sb="4" eb="7">
      <t>ニサンカ</t>
    </rPh>
    <rPh sb="7" eb="9">
      <t>タンソ</t>
    </rPh>
    <rPh sb="9" eb="10">
      <t>ヤク</t>
    </rPh>
    <phoneticPr fontId="2"/>
  </si>
  <si>
    <t>　　約3,950円の削減になります。</t>
    <rPh sb="2" eb="3">
      <t>ヤク</t>
    </rPh>
    <rPh sb="8" eb="9">
      <t>エン</t>
    </rPh>
    <rPh sb="10" eb="12">
      <t>サクゲン</t>
    </rPh>
    <phoneticPr fontId="2"/>
  </si>
  <si>
    <t>　　約1,840円の削減になります。</t>
    <rPh sb="2" eb="3">
      <t>ヤク</t>
    </rPh>
    <rPh sb="8" eb="9">
      <t>エン</t>
    </rPh>
    <rPh sb="10" eb="12">
      <t>サクゲン</t>
    </rPh>
    <phoneticPr fontId="2"/>
  </si>
  <si>
    <t>一年間で二酸化炭素約29.2kg</t>
    <rPh sb="0" eb="3">
      <t>イチネンカン</t>
    </rPh>
    <rPh sb="4" eb="7">
      <t>ニサンカ</t>
    </rPh>
    <rPh sb="7" eb="9">
      <t>タンソ</t>
    </rPh>
    <rPh sb="9" eb="10">
      <t>ヤク</t>
    </rPh>
    <phoneticPr fontId="2"/>
  </si>
  <si>
    <t>一年間で二酸化炭素約14kg</t>
    <rPh sb="0" eb="3">
      <t>イチネンカン</t>
    </rPh>
    <rPh sb="4" eb="7">
      <t>ニサンカ</t>
    </rPh>
    <rPh sb="7" eb="9">
      <t>タンソ</t>
    </rPh>
    <rPh sb="9" eb="10">
      <t>ヤク</t>
    </rPh>
    <phoneticPr fontId="2"/>
  </si>
  <si>
    <t>　　約3,000円の削減になります。</t>
    <rPh sb="2" eb="3">
      <t>ヤク</t>
    </rPh>
    <rPh sb="8" eb="9">
      <t>エン</t>
    </rPh>
    <rPh sb="10" eb="12">
      <t>サクゲン</t>
    </rPh>
    <phoneticPr fontId="2"/>
  </si>
  <si>
    <t>一年間で二酸化炭素約1.5kg</t>
    <rPh sb="0" eb="3">
      <t>イチネンカン</t>
    </rPh>
    <rPh sb="4" eb="7">
      <t>ニサンカ</t>
    </rPh>
    <rPh sb="7" eb="9">
      <t>タンソ</t>
    </rPh>
    <rPh sb="9" eb="10">
      <t>ヤク</t>
    </rPh>
    <phoneticPr fontId="2"/>
  </si>
  <si>
    <t>　　約100円の削減になります。</t>
    <rPh sb="2" eb="3">
      <t>ヤク</t>
    </rPh>
    <rPh sb="6" eb="7">
      <t>エン</t>
    </rPh>
    <rPh sb="8" eb="10">
      <t>サクゲン</t>
    </rPh>
    <phoneticPr fontId="2"/>
  </si>
  <si>
    <t>　(蛍光ランプ(12W)を1日1時間短縮した場合）</t>
    <rPh sb="2" eb="4">
      <t>ケイコウ</t>
    </rPh>
    <rPh sb="14" eb="15">
      <t>ヒ</t>
    </rPh>
    <rPh sb="16" eb="18">
      <t>ジカン</t>
    </rPh>
    <rPh sb="18" eb="20">
      <t>タンシュク</t>
    </rPh>
    <rPh sb="22" eb="24">
      <t>バアイ</t>
    </rPh>
    <phoneticPr fontId="2"/>
  </si>
  <si>
    <t>一年間で二酸化炭素約36.9kg</t>
    <rPh sb="0" eb="3">
      <t>イチネンカン</t>
    </rPh>
    <rPh sb="4" eb="7">
      <t>ニサンカ</t>
    </rPh>
    <rPh sb="7" eb="9">
      <t>タンソ</t>
    </rPh>
    <rPh sb="9" eb="10">
      <t>ヤク</t>
    </rPh>
    <phoneticPr fontId="2"/>
  </si>
  <si>
    <t>　　約2,320円の削減になります。</t>
    <rPh sb="2" eb="3">
      <t>ヤク</t>
    </rPh>
    <rPh sb="8" eb="9">
      <t>エン</t>
    </rPh>
    <rPh sb="10" eb="12">
      <t>サクゲン</t>
    </rPh>
    <phoneticPr fontId="2"/>
  </si>
  <si>
    <t>一年間で二酸化炭素約11.4kg</t>
    <rPh sb="0" eb="3">
      <t>イチネンカン</t>
    </rPh>
    <rPh sb="4" eb="7">
      <t>ニサンカ</t>
    </rPh>
    <rPh sb="7" eb="9">
      <t>タンソ</t>
    </rPh>
    <rPh sb="9" eb="10">
      <t>ヤク</t>
    </rPh>
    <phoneticPr fontId="2"/>
  </si>
  <si>
    <t>　　約710円の削減になります。</t>
    <rPh sb="2" eb="3">
      <t>ヤク</t>
    </rPh>
    <rPh sb="6" eb="7">
      <t>エン</t>
    </rPh>
    <rPh sb="8" eb="10">
      <t>サクゲン</t>
    </rPh>
    <phoneticPr fontId="2"/>
  </si>
  <si>
    <t>一年間で二酸化炭素約267kg</t>
    <rPh sb="0" eb="3">
      <t>イチネンカン</t>
    </rPh>
    <rPh sb="4" eb="7">
      <t>ニサンカ</t>
    </rPh>
    <rPh sb="7" eb="9">
      <t>タンソ</t>
    </rPh>
    <rPh sb="9" eb="10">
      <t>ヤク</t>
    </rPh>
    <phoneticPr fontId="2"/>
  </si>
  <si>
    <t>　(暖房と照明の利用を２割減らした場合）</t>
    <rPh sb="2" eb="4">
      <t>ダンボウ</t>
    </rPh>
    <rPh sb="5" eb="7">
      <t>ショウメイ</t>
    </rPh>
    <rPh sb="8" eb="10">
      <t>リヨウ</t>
    </rPh>
    <rPh sb="12" eb="13">
      <t>ワリ</t>
    </rPh>
    <rPh sb="13" eb="14">
      <t>ヘ</t>
    </rPh>
    <rPh sb="17" eb="19">
      <t>バアイ</t>
    </rPh>
    <phoneticPr fontId="2"/>
  </si>
  <si>
    <t>　約13,960円の削減になります。</t>
    <rPh sb="1" eb="2">
      <t>ヤク</t>
    </rPh>
    <rPh sb="8" eb="9">
      <t>エン</t>
    </rPh>
    <rPh sb="10" eb="12">
      <t>サクゲン</t>
    </rPh>
    <phoneticPr fontId="2"/>
  </si>
  <si>
    <t>一年間で二酸化炭素約5.9kg</t>
    <rPh sb="0" eb="3">
      <t>イチネンカン</t>
    </rPh>
    <rPh sb="4" eb="7">
      <t>ニサンカ</t>
    </rPh>
    <rPh sb="7" eb="9">
      <t>タンソ</t>
    </rPh>
    <rPh sb="9" eb="10">
      <t>ヤク</t>
    </rPh>
    <phoneticPr fontId="2"/>
  </si>
  <si>
    <t>　　約370円の削減になります。</t>
    <rPh sb="2" eb="3">
      <t>ヤク</t>
    </rPh>
    <rPh sb="6" eb="7">
      <t>エン</t>
    </rPh>
    <rPh sb="8" eb="10">
      <t>サクゲン</t>
    </rPh>
    <phoneticPr fontId="2"/>
  </si>
  <si>
    <t>一年間で二酸化炭素約29.1kg</t>
    <rPh sb="0" eb="3">
      <t>イチネンカン</t>
    </rPh>
    <rPh sb="4" eb="7">
      <t>ニサンカ</t>
    </rPh>
    <rPh sb="7" eb="9">
      <t>タンソ</t>
    </rPh>
    <rPh sb="9" eb="10">
      <t>ヤク</t>
    </rPh>
    <phoneticPr fontId="2"/>
  </si>
  <si>
    <t>　　約2,760円の削減になります。</t>
    <rPh sb="2" eb="3">
      <t>ヤク</t>
    </rPh>
    <rPh sb="8" eb="9">
      <t>エン</t>
    </rPh>
    <rPh sb="10" eb="12">
      <t>サクゲン</t>
    </rPh>
    <phoneticPr fontId="2"/>
  </si>
  <si>
    <t>　(一日1分シャワーの使用を減らした場合）</t>
    <rPh sb="2" eb="4">
      <t>ツイタチ</t>
    </rPh>
    <rPh sb="5" eb="6">
      <t>プン</t>
    </rPh>
    <rPh sb="11" eb="13">
      <t>シヨウ</t>
    </rPh>
    <rPh sb="14" eb="15">
      <t>ヘ</t>
    </rPh>
    <rPh sb="18" eb="20">
      <t>バアイ</t>
    </rPh>
    <phoneticPr fontId="2"/>
  </si>
  <si>
    <t>テレビを見ないときは消しましょう。</t>
    <rPh sb="4" eb="5">
      <t>ミ</t>
    </rPh>
    <phoneticPr fontId="2"/>
  </si>
  <si>
    <t>　(毎日90Lの残り湯を利用した場合）</t>
    <rPh sb="2" eb="4">
      <t>マイニチ</t>
    </rPh>
    <rPh sb="8" eb="9">
      <t>ノコ</t>
    </rPh>
    <rPh sb="10" eb="11">
      <t>ユ</t>
    </rPh>
    <rPh sb="12" eb="14">
      <t>リヨウ</t>
    </rPh>
    <rPh sb="16" eb="18">
      <t>バアイ</t>
    </rPh>
    <phoneticPr fontId="2"/>
  </si>
  <si>
    <t>　省エネ活動の実績を確認してみましょう</t>
    <rPh sb="1" eb="2">
      <t>ショウ</t>
    </rPh>
    <rPh sb="4" eb="6">
      <t>カツドウ</t>
    </rPh>
    <rPh sb="7" eb="9">
      <t>ジッセキ</t>
    </rPh>
    <rPh sb="10" eb="12">
      <t>カクニン</t>
    </rPh>
    <phoneticPr fontId="2"/>
  </si>
  <si>
    <t>焼却ごみ</t>
    <rPh sb="0" eb="2">
      <t>ショウキャク</t>
    </rPh>
    <phoneticPr fontId="2"/>
  </si>
  <si>
    <t>　　　してください。</t>
    <phoneticPr fontId="2"/>
  </si>
  <si>
    <t>山口県内の平均的な一世帯あたり月平均CO2排出量</t>
    <rPh sb="0" eb="3">
      <t>ヤマグチケン</t>
    </rPh>
    <rPh sb="3" eb="4">
      <t>ナイ</t>
    </rPh>
    <rPh sb="5" eb="8">
      <t>ヘイキンテキ</t>
    </rPh>
    <rPh sb="9" eb="10">
      <t>1</t>
    </rPh>
    <rPh sb="10" eb="12">
      <t>セタイ</t>
    </rPh>
    <rPh sb="15" eb="18">
      <t>ツキヘイキン</t>
    </rPh>
    <rPh sb="21" eb="23">
      <t>ハイシュツ</t>
    </rPh>
    <rPh sb="23" eb="24">
      <t>リョウ</t>
    </rPh>
    <phoneticPr fontId="2"/>
  </si>
  <si>
    <t>注）１．水道は２か月分の請求なので、料金及び使用量は２分の１を入力</t>
    <rPh sb="0" eb="1">
      <t>チュウ</t>
    </rPh>
    <phoneticPr fontId="4"/>
  </si>
  <si>
    <t>　　２．焼却ごみ重さの目安 ： 袋（大）4.5kg、袋（中）3.0kg、袋（小）2.0kg</t>
    <rPh sb="4" eb="6">
      <t>ショウキャク</t>
    </rPh>
    <rPh sb="8" eb="9">
      <t>オモ</t>
    </rPh>
    <rPh sb="11" eb="13">
      <t>メヤス</t>
    </rPh>
    <rPh sb="16" eb="17">
      <t>ブクロ</t>
    </rPh>
    <rPh sb="18" eb="19">
      <t>ダイ</t>
    </rPh>
    <rPh sb="28" eb="29">
      <t>チュウ</t>
    </rPh>
    <rPh sb="38" eb="39">
      <t>ショウ</t>
    </rPh>
    <phoneticPr fontId="2"/>
  </si>
  <si>
    <t>CO2(kg)</t>
    <phoneticPr fontId="2"/>
  </si>
  <si>
    <t>料金(円)</t>
    <rPh sb="0" eb="2">
      <t>リョウキン</t>
    </rPh>
    <rPh sb="3" eb="4">
      <t>エン</t>
    </rPh>
    <phoneticPr fontId="2"/>
  </si>
  <si>
    <t>県平均</t>
    <rPh sb="0" eb="1">
      <t>ケン</t>
    </rPh>
    <rPh sb="1" eb="3">
      <t>ヘイキン</t>
    </rPh>
    <phoneticPr fontId="2"/>
  </si>
  <si>
    <t>　　　してください。</t>
    <phoneticPr fontId="2"/>
  </si>
  <si>
    <t>CO２係数等データ（地球温暖化対策の推進に関する法律などをもとに設定）　　平成25年2月1日改正</t>
    <rPh sb="3" eb="6">
      <t>ケイスウトウ</t>
    </rPh>
    <rPh sb="10" eb="12">
      <t>チキュウ</t>
    </rPh>
    <rPh sb="12" eb="15">
      <t>オンダンカ</t>
    </rPh>
    <rPh sb="15" eb="17">
      <t>タイサク</t>
    </rPh>
    <rPh sb="18" eb="20">
      <t>スイシン</t>
    </rPh>
    <rPh sb="21" eb="22">
      <t>カン</t>
    </rPh>
    <rPh sb="24" eb="26">
      <t>ホウリツ</t>
    </rPh>
    <rPh sb="32" eb="34">
      <t>セッテイ</t>
    </rPh>
    <rPh sb="37" eb="39">
      <t>ヘイセイ</t>
    </rPh>
    <rPh sb="41" eb="42">
      <t>ネン</t>
    </rPh>
    <rPh sb="43" eb="44">
      <t>ガツ</t>
    </rPh>
    <rPh sb="45" eb="46">
      <t>ニチ</t>
    </rPh>
    <rPh sb="46" eb="48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</si>
</sst>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#,##0.0;[Red]\-#,##0.0"/>
    <numFmt numFmtId="179" formatCode="0.0_ ;[Red]\-0.0\ "/>
    <numFmt numFmtId="185" formatCode="0.0;[Red]0.0"/>
    <numFmt numFmtId="187" formatCode="#,##0.0;[Red]#,##0.0"/>
  </numFmts>
  <fonts count="1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i/>
      <sz val="22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vertAlign val="superscript"/>
      <sz val="14"/>
      <name val="ＭＳ 明朝"/>
      <family val="1"/>
      <charset val="128"/>
    </font>
    <font>
      <b/>
      <sz val="14"/>
      <color indexed="48"/>
      <name val="ＭＳ 明朝"/>
      <family val="1"/>
      <charset val="128"/>
    </font>
    <font>
      <sz val="14"/>
      <name val="ＭＳ Ｐ明朝"/>
      <family val="1"/>
      <charset val="128"/>
    </font>
    <font>
      <b/>
      <sz val="14"/>
      <color indexed="10"/>
      <name val="ＭＳ 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color indexed="10"/>
      <name val="ＭＳ ゴシック"/>
      <family val="3"/>
      <charset val="128"/>
    </font>
    <font>
      <b/>
      <sz val="14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53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38" fontId="5" fillId="2" borderId="1" xfId="1" applyFont="1" applyFill="1" applyBorder="1" applyAlignment="1" applyProtection="1">
      <protection locked="0"/>
    </xf>
    <xf numFmtId="177" fontId="5" fillId="2" borderId="1" xfId="1" applyNumberFormat="1" applyFont="1" applyFill="1" applyBorder="1" applyProtection="1">
      <alignment vertical="center"/>
      <protection locked="0"/>
    </xf>
    <xf numFmtId="0" fontId="0" fillId="3" borderId="0" xfId="0" applyFill="1" applyProtection="1">
      <alignment vertical="center"/>
    </xf>
    <xf numFmtId="0" fontId="5" fillId="3" borderId="0" xfId="0" applyFont="1" applyFill="1" applyAlignment="1" applyProtection="1">
      <alignment horizontal="right" vertical="center"/>
    </xf>
    <xf numFmtId="176" fontId="0" fillId="3" borderId="0" xfId="0" applyNumberFormat="1" applyFill="1" applyProtection="1">
      <alignment vertical="center"/>
    </xf>
    <xf numFmtId="0" fontId="3" fillId="3" borderId="0" xfId="0" applyFont="1" applyFill="1" applyProtection="1">
      <alignment vertical="center"/>
    </xf>
    <xf numFmtId="176" fontId="3" fillId="3" borderId="0" xfId="0" applyNumberFormat="1" applyFont="1" applyFill="1" applyProtection="1">
      <alignment vertical="center"/>
    </xf>
    <xf numFmtId="0" fontId="5" fillId="3" borderId="0" xfId="0" applyFont="1" applyFill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5" fillId="3" borderId="0" xfId="0" applyFont="1" applyFill="1" applyBorder="1" applyAlignment="1" applyProtection="1">
      <alignment horizontal="right" vertical="center"/>
    </xf>
    <xf numFmtId="176" fontId="5" fillId="3" borderId="0" xfId="0" applyNumberFormat="1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left" vertical="center"/>
    </xf>
    <xf numFmtId="176" fontId="5" fillId="3" borderId="0" xfId="0" applyNumberFormat="1" applyFont="1" applyFill="1" applyAlignment="1" applyProtection="1">
      <alignment horizontal="right" vertical="center"/>
    </xf>
    <xf numFmtId="176" fontId="11" fillId="3" borderId="0" xfId="0" applyNumberFormat="1" applyFont="1" applyFill="1" applyProtection="1">
      <alignment vertical="center"/>
    </xf>
    <xf numFmtId="0" fontId="11" fillId="3" borderId="0" xfId="0" applyFont="1" applyFill="1" applyAlignment="1" applyProtection="1">
      <alignment horizontal="left"/>
    </xf>
    <xf numFmtId="176" fontId="5" fillId="3" borderId="0" xfId="0" applyNumberFormat="1" applyFont="1" applyFill="1" applyBorder="1" applyAlignment="1" applyProtection="1">
      <alignment vertical="center"/>
    </xf>
    <xf numFmtId="0" fontId="5" fillId="3" borderId="0" xfId="0" applyFont="1" applyFill="1" applyAlignment="1" applyProtection="1">
      <alignment horizontal="left"/>
    </xf>
    <xf numFmtId="38" fontId="5" fillId="3" borderId="0" xfId="1" applyNumberFormat="1" applyFont="1" applyFill="1" applyBorder="1" applyAlignment="1" applyProtection="1">
      <alignment vertical="center"/>
    </xf>
    <xf numFmtId="179" fontId="5" fillId="3" borderId="0" xfId="0" applyNumberFormat="1" applyFont="1" applyFill="1" applyBorder="1" applyAlignment="1" applyProtection="1">
      <alignment vertical="center"/>
    </xf>
    <xf numFmtId="38" fontId="0" fillId="3" borderId="0" xfId="1" applyFont="1" applyFill="1" applyAlignment="1" applyProtection="1"/>
    <xf numFmtId="38" fontId="0" fillId="3" borderId="0" xfId="1" applyFont="1" applyFill="1" applyProtection="1">
      <alignment vertical="center"/>
    </xf>
    <xf numFmtId="176" fontId="12" fillId="3" borderId="0" xfId="0" applyNumberFormat="1" applyFont="1" applyFill="1" applyProtection="1">
      <alignment vertical="center"/>
    </xf>
    <xf numFmtId="0" fontId="12" fillId="3" borderId="0" xfId="0" applyFont="1" applyFill="1" applyAlignment="1" applyProtection="1">
      <alignment horizontal="left" vertical="center"/>
    </xf>
    <xf numFmtId="176" fontId="0" fillId="3" borderId="0" xfId="0" applyNumberFormat="1" applyFill="1" applyBorder="1" applyAlignment="1" applyProtection="1">
      <alignment vertical="center"/>
    </xf>
    <xf numFmtId="0" fontId="0" fillId="3" borderId="0" xfId="0" applyFill="1" applyAlignment="1" applyProtection="1">
      <alignment horizontal="left"/>
    </xf>
    <xf numFmtId="38" fontId="0" fillId="3" borderId="0" xfId="1" applyNumberFormat="1" applyFont="1" applyFill="1" applyBorder="1" applyAlignment="1" applyProtection="1">
      <alignment vertical="center"/>
    </xf>
    <xf numFmtId="0" fontId="0" fillId="3" borderId="0" xfId="0" applyFill="1" applyAlignment="1" applyProtection="1">
      <alignment vertical="center"/>
    </xf>
    <xf numFmtId="179" fontId="0" fillId="3" borderId="0" xfId="0" applyNumberFormat="1" applyFill="1" applyBorder="1" applyAlignment="1" applyProtection="1">
      <alignment vertical="center"/>
    </xf>
    <xf numFmtId="0" fontId="0" fillId="3" borderId="0" xfId="0" applyFill="1" applyAlignment="1" applyProtection="1">
      <alignment horizontal="left" vertical="center"/>
    </xf>
    <xf numFmtId="177" fontId="0" fillId="3" borderId="0" xfId="1" applyNumberFormat="1" applyFont="1" applyFill="1" applyProtection="1">
      <alignment vertical="center"/>
    </xf>
    <xf numFmtId="0" fontId="0" fillId="3" borderId="0" xfId="0" applyFill="1" applyBorder="1" applyAlignment="1" applyProtection="1">
      <alignment horizontal="left" vertical="center"/>
    </xf>
    <xf numFmtId="0" fontId="0" fillId="3" borderId="0" xfId="0" applyFill="1" applyBorder="1" applyProtection="1">
      <alignment vertical="center"/>
    </xf>
    <xf numFmtId="0" fontId="5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Protection="1">
      <alignment vertical="center"/>
    </xf>
    <xf numFmtId="0" fontId="0" fillId="3" borderId="1" xfId="0" applyFill="1" applyBorder="1" applyProtection="1">
      <alignment vertical="center"/>
    </xf>
    <xf numFmtId="38" fontId="0" fillId="3" borderId="1" xfId="1" applyFont="1" applyFill="1" applyBorder="1" applyAlignment="1" applyProtection="1"/>
    <xf numFmtId="0" fontId="12" fillId="3" borderId="0" xfId="0" applyFont="1" applyFill="1" applyProtection="1">
      <alignment vertical="center"/>
    </xf>
    <xf numFmtId="176" fontId="0" fillId="3" borderId="0" xfId="0" applyNumberFormat="1" applyFill="1" applyBorder="1" applyProtection="1">
      <alignment vertical="center"/>
    </xf>
    <xf numFmtId="38" fontId="5" fillId="3" borderId="0" xfId="1" applyFont="1" applyFill="1" applyAlignment="1" applyProtection="1"/>
    <xf numFmtId="0" fontId="5" fillId="3" borderId="0" xfId="0" applyFont="1" applyFill="1" applyAlignment="1" applyProtection="1">
      <alignment horizontal="right"/>
    </xf>
    <xf numFmtId="0" fontId="11" fillId="3" borderId="0" xfId="0" applyFont="1" applyFill="1" applyProtection="1">
      <alignment vertical="center"/>
    </xf>
    <xf numFmtId="179" fontId="11" fillId="3" borderId="0" xfId="0" applyNumberFormat="1" applyFont="1" applyFill="1" applyBorder="1" applyProtection="1">
      <alignment vertical="center"/>
    </xf>
    <xf numFmtId="0" fontId="11" fillId="3" borderId="0" xfId="0" applyFont="1" applyFill="1" applyBorder="1" applyAlignment="1" applyProtection="1">
      <alignment horizontal="left"/>
    </xf>
    <xf numFmtId="185" fontId="14" fillId="3" borderId="0" xfId="0" applyNumberFormat="1" applyFont="1" applyFill="1" applyAlignment="1" applyProtection="1">
      <alignment horizontal="center" vertical="center"/>
    </xf>
    <xf numFmtId="0" fontId="14" fillId="3" borderId="0" xfId="0" applyFont="1" applyFill="1" applyProtection="1">
      <alignment vertical="center"/>
    </xf>
    <xf numFmtId="0" fontId="9" fillId="3" borderId="0" xfId="0" applyFont="1" applyFill="1" applyProtection="1">
      <alignment vertical="center"/>
    </xf>
    <xf numFmtId="0" fontId="8" fillId="3" borderId="0" xfId="0" applyFont="1" applyFill="1" applyProtection="1">
      <alignment vertical="center"/>
    </xf>
    <xf numFmtId="0" fontId="7" fillId="3" borderId="0" xfId="0" applyFont="1" applyFill="1" applyProtection="1">
      <alignment vertical="center"/>
    </xf>
    <xf numFmtId="176" fontId="5" fillId="3" borderId="0" xfId="0" applyNumberFormat="1" applyFont="1" applyFill="1" applyBorder="1" applyProtection="1">
      <alignment vertical="center"/>
    </xf>
    <xf numFmtId="38" fontId="5" fillId="3" borderId="0" xfId="1" applyNumberFormat="1" applyFont="1" applyFill="1" applyBorder="1" applyProtection="1">
      <alignment vertical="center"/>
    </xf>
    <xf numFmtId="179" fontId="5" fillId="3" borderId="0" xfId="0" applyNumberFormat="1" applyFont="1" applyFill="1" applyBorder="1" applyProtection="1">
      <alignment vertical="center"/>
    </xf>
    <xf numFmtId="38" fontId="0" fillId="3" borderId="0" xfId="1" applyNumberFormat="1" applyFont="1" applyFill="1" applyBorder="1" applyProtection="1">
      <alignment vertical="center"/>
    </xf>
    <xf numFmtId="179" fontId="0" fillId="3" borderId="0" xfId="0" applyNumberFormat="1" applyFill="1" applyBorder="1" applyProtection="1">
      <alignment vertical="center"/>
    </xf>
    <xf numFmtId="179" fontId="5" fillId="3" borderId="2" xfId="0" applyNumberFormat="1" applyFont="1" applyFill="1" applyBorder="1" applyProtection="1">
      <alignment vertical="center"/>
    </xf>
    <xf numFmtId="0" fontId="0" fillId="3" borderId="3" xfId="0" applyFill="1" applyBorder="1" applyProtection="1">
      <alignment vertical="center"/>
    </xf>
    <xf numFmtId="0" fontId="0" fillId="3" borderId="2" xfId="0" applyFill="1" applyBorder="1" applyProtection="1">
      <alignment vertical="center"/>
    </xf>
    <xf numFmtId="179" fontId="11" fillId="3" borderId="2" xfId="0" applyNumberFormat="1" applyFont="1" applyFill="1" applyBorder="1" applyProtection="1">
      <alignment vertical="center"/>
    </xf>
    <xf numFmtId="179" fontId="11" fillId="3" borderId="0" xfId="0" applyNumberFormat="1" applyFont="1" applyFill="1" applyProtection="1">
      <alignment vertical="center"/>
    </xf>
    <xf numFmtId="0" fontId="10" fillId="3" borderId="0" xfId="0" applyFont="1" applyFill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/>
    </xf>
    <xf numFmtId="176" fontId="5" fillId="3" borderId="0" xfId="0" applyNumberFormat="1" applyFont="1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left"/>
    </xf>
    <xf numFmtId="0" fontId="3" fillId="3" borderId="0" xfId="0" applyFont="1" applyFill="1" applyBorder="1" applyProtection="1">
      <alignment vertical="center"/>
    </xf>
    <xf numFmtId="176" fontId="3" fillId="3" borderId="0" xfId="0" applyNumberFormat="1" applyFont="1" applyFill="1" applyBorder="1" applyProtection="1">
      <alignment vertical="center"/>
    </xf>
    <xf numFmtId="0" fontId="13" fillId="3" borderId="0" xfId="0" applyFont="1" applyFill="1" applyProtection="1">
      <alignment vertical="center"/>
    </xf>
    <xf numFmtId="0" fontId="0" fillId="4" borderId="0" xfId="0" applyFill="1" applyProtection="1">
      <alignment vertical="center"/>
    </xf>
    <xf numFmtId="38" fontId="0" fillId="4" borderId="0" xfId="0" applyNumberFormat="1" applyFill="1" applyProtection="1">
      <alignment vertical="center"/>
    </xf>
    <xf numFmtId="38" fontId="0" fillId="3" borderId="0" xfId="0" applyNumberFormat="1" applyFill="1" applyProtection="1">
      <alignment vertical="center"/>
    </xf>
    <xf numFmtId="0" fontId="0" fillId="2" borderId="0" xfId="0" applyFill="1" applyProtection="1">
      <alignment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Alignment="1" applyProtection="1">
      <alignment horizontal="center" vertical="center"/>
    </xf>
    <xf numFmtId="187" fontId="14" fillId="3" borderId="2" xfId="0" applyNumberFormat="1" applyFont="1" applyFill="1" applyBorder="1" applyAlignment="1" applyProtection="1">
      <alignment horizontal="right" vertical="center"/>
    </xf>
    <xf numFmtId="187" fontId="14" fillId="3" borderId="4" xfId="0" applyNumberFormat="1" applyFont="1" applyFill="1" applyBorder="1" applyAlignment="1" applyProtection="1">
      <alignment horizontal="right" vertical="center"/>
    </xf>
    <xf numFmtId="0" fontId="11" fillId="3" borderId="5" xfId="0" applyFont="1" applyFill="1" applyBorder="1" applyProtection="1">
      <alignment vertical="center"/>
    </xf>
    <xf numFmtId="0" fontId="11" fillId="3" borderId="6" xfId="0" applyFont="1" applyFill="1" applyBorder="1" applyProtection="1">
      <alignment vertical="center"/>
    </xf>
    <xf numFmtId="0" fontId="11" fillId="3" borderId="7" xfId="0" applyFont="1" applyFill="1" applyBorder="1" applyProtection="1">
      <alignment vertical="center"/>
    </xf>
    <xf numFmtId="0" fontId="11" fillId="3" borderId="2" xfId="0" applyFont="1" applyFill="1" applyBorder="1" applyProtection="1">
      <alignment vertical="center"/>
    </xf>
    <xf numFmtId="0" fontId="11" fillId="3" borderId="0" xfId="0" applyFont="1" applyFill="1" applyBorder="1" applyProtection="1">
      <alignment vertical="center"/>
    </xf>
    <xf numFmtId="0" fontId="11" fillId="3" borderId="3" xfId="0" applyFont="1" applyFill="1" applyBorder="1" applyProtection="1">
      <alignment vertical="center"/>
    </xf>
    <xf numFmtId="38" fontId="11" fillId="3" borderId="0" xfId="1" applyNumberFormat="1" applyFont="1" applyFill="1" applyBorder="1" applyProtection="1">
      <alignment vertical="center"/>
    </xf>
    <xf numFmtId="38" fontId="11" fillId="3" borderId="8" xfId="1" applyNumberFormat="1" applyFont="1" applyFill="1" applyBorder="1" applyProtection="1">
      <alignment vertical="center"/>
    </xf>
    <xf numFmtId="0" fontId="11" fillId="3" borderId="9" xfId="0" applyFont="1" applyFill="1" applyBorder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0" fillId="3" borderId="0" xfId="0" applyFill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月別の光熱水費</a:t>
            </a:r>
          </a:p>
        </c:rich>
      </c:tx>
      <c:layout>
        <c:manualLayout>
          <c:xMode val="edge"/>
          <c:yMode val="edge"/>
          <c:x val="0.35011709601873536"/>
          <c:y val="3.8461698975439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38407494145202E-2"/>
          <c:y val="0.20085553909396323"/>
          <c:w val="0.8044496487119438"/>
          <c:h val="0.6153871836070362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グラフで確認!$AB$4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グラフで確認!$V$5:$V$16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グラフで確認!$AB$5:$AB$16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1"/>
          <c:tx>
            <c:strRef>
              <c:f>グラフで確認!$AA$4</c:f>
              <c:strCache>
                <c:ptCount val="1"/>
                <c:pt idx="0">
                  <c:v>軽油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グラフで確認!$V$5:$V$16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グラフで確認!$AA$5:$AA$16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グラフで確認!$Z$4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グラフで確認!$V$5:$V$16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グラフで確認!$Z$5:$Z$16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3"/>
          <c:tx>
            <c:strRef>
              <c:f>グラフで確認!$Y$4</c:f>
              <c:strCache>
                <c:ptCount val="1"/>
                <c:pt idx="0">
                  <c:v>水道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グラフで確認!$V$5:$V$16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グラフで確認!$Y$5:$Y$16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4"/>
          <c:tx>
            <c:strRef>
              <c:f>グラフで確認!$X$4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グラフで確認!$V$5:$V$16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グラフで確認!$X$5:$X$16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5"/>
          <c:tx>
            <c:strRef>
              <c:f>グラフで確認!$W$4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グラフで確認!$V$5:$V$16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グラフで確認!$W$5:$W$16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556480"/>
        <c:axId val="93127040"/>
      </c:barChart>
      <c:catAx>
        <c:axId val="91556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127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127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3.5128805620608897E-2"/>
              <c:y val="9.40174863844083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556480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97189695550346"/>
          <c:y val="0.22649667174425642"/>
          <c:w val="0.13934426229508196"/>
          <c:h val="0.602566617281889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99CC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月別の二酸化炭素排出量</a:t>
            </a:r>
          </a:p>
        </c:rich>
      </c:tx>
      <c:layout>
        <c:manualLayout>
          <c:xMode val="edge"/>
          <c:yMode val="edge"/>
          <c:x val="0.31085043988269795"/>
          <c:y val="2.98507462686567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111436950146624E-2"/>
          <c:y val="0.18763326226012794"/>
          <c:w val="0.7718475073313783"/>
          <c:h val="0.66098081023454158"/>
        </c:manualLayout>
      </c:layout>
      <c:barChart>
        <c:barDir val="col"/>
        <c:grouping val="stacked"/>
        <c:varyColors val="0"/>
        <c:ser>
          <c:idx val="6"/>
          <c:order val="0"/>
          <c:tx>
            <c:v>焼却ごみ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グラフで確認!$V$19:$V$30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グラフで確認!$AC$19:$AC$30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1"/>
          <c:tx>
            <c:v>灯油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グラフで確認!$V$19:$V$30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グラフで確認!$AB$19:$AB$30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2"/>
          <c:tx>
            <c:v>軽油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グラフで確認!$V$19:$V$30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グラフで確認!$AA$19:$AA$30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v>ガソリン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グラフで確認!$V$19:$V$30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グラフで確認!$Z$19:$Z$30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4"/>
          <c:tx>
            <c:v>水道</c:v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グラフで確認!$V$19:$V$30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グラフで確認!$Y$19:$Y$30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5"/>
          <c:tx>
            <c:v>ガス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グラフで確認!$V$19:$V$30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グラフで確認!$X$19:$X$30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6"/>
          <c:tx>
            <c:v>電気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グラフで確認!$V$19:$V$30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グラフで確認!$W$19:$W$30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3147136"/>
        <c:axId val="93148672"/>
      </c:barChart>
      <c:lineChart>
        <c:grouping val="standard"/>
        <c:varyColors val="0"/>
        <c:ser>
          <c:idx val="7"/>
          <c:order val="7"/>
          <c:tx>
            <c:v>県平均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none"/>
          </c:marker>
          <c:dPt>
            <c:idx val="7"/>
            <c:bubble3D val="0"/>
            <c:spPr>
              <a:ln w="12700">
                <a:solidFill>
                  <a:srgbClr val="FF0000"/>
                </a:solidFill>
                <a:prstDash val="sysDash"/>
              </a:ln>
            </c:spPr>
          </c:dPt>
          <c:dPt>
            <c:idx val="11"/>
            <c:bubble3D val="0"/>
            <c:spPr>
              <a:ln w="12700">
                <a:solidFill>
                  <a:srgbClr val="FF0000"/>
                </a:solidFill>
                <a:prstDash val="sysDash"/>
              </a:ln>
            </c:spPr>
          </c:dPt>
          <c:val>
            <c:numRef>
              <c:f>グラフで確認!$AD$19:$AD$30</c:f>
              <c:numCache>
                <c:formatCode>General</c:formatCode>
                <c:ptCount val="12"/>
                <c:pt idx="0">
                  <c:v>321.60000000000002</c:v>
                </c:pt>
                <c:pt idx="1">
                  <c:v>321.60000000000002</c:v>
                </c:pt>
                <c:pt idx="2">
                  <c:v>321.60000000000002</c:v>
                </c:pt>
                <c:pt idx="3">
                  <c:v>321.60000000000002</c:v>
                </c:pt>
                <c:pt idx="4">
                  <c:v>321.60000000000002</c:v>
                </c:pt>
                <c:pt idx="5">
                  <c:v>321.60000000000002</c:v>
                </c:pt>
                <c:pt idx="6">
                  <c:v>321.60000000000002</c:v>
                </c:pt>
                <c:pt idx="7">
                  <c:v>321.60000000000002</c:v>
                </c:pt>
                <c:pt idx="8">
                  <c:v>321.60000000000002</c:v>
                </c:pt>
                <c:pt idx="9">
                  <c:v>321.60000000000002</c:v>
                </c:pt>
                <c:pt idx="10">
                  <c:v>321.60000000000002</c:v>
                </c:pt>
                <c:pt idx="11">
                  <c:v>321.60000000000002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47136"/>
        <c:axId val="93148672"/>
      </c:lineChart>
      <c:catAx>
        <c:axId val="93147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148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314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（kg）</a:t>
                </a:r>
              </a:p>
            </c:rich>
          </c:tx>
          <c:layout>
            <c:manualLayout>
              <c:xMode val="edge"/>
              <c:yMode val="edge"/>
              <c:x val="3.988269794721408E-2"/>
              <c:y val="6.396588486140725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147136"/>
        <c:crosses val="autoZero"/>
        <c:crossBetween val="between"/>
      </c:valAx>
      <c:spPr>
        <a:solidFill>
          <a:srgbClr val="CC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99706744868032"/>
          <c:y val="0.20469083155650319"/>
          <c:w val="0.13489736070381231"/>
          <c:h val="0.652452025586353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99CC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20</xdr:row>
      <xdr:rowOff>190500</xdr:rowOff>
    </xdr:from>
    <xdr:to>
      <xdr:col>8</xdr:col>
      <xdr:colOff>47625</xdr:colOff>
      <xdr:row>25</xdr:row>
      <xdr:rowOff>95250</xdr:rowOff>
    </xdr:to>
    <xdr:sp macro="" textlink="">
      <xdr:nvSpPr>
        <xdr:cNvPr id="1029" name="Rectangle 5"/>
        <xdr:cNvSpPr>
          <a:spLocks noChangeArrowheads="1"/>
        </xdr:cNvSpPr>
      </xdr:nvSpPr>
      <xdr:spPr bwMode="auto">
        <a:xfrm>
          <a:off x="142875" y="3876675"/>
          <a:ext cx="3695700" cy="9715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104775</xdr:colOff>
      <xdr:row>21</xdr:row>
      <xdr:rowOff>38100</xdr:rowOff>
    </xdr:from>
    <xdr:to>
      <xdr:col>7</xdr:col>
      <xdr:colOff>381000</xdr:colOff>
      <xdr:row>25</xdr:row>
      <xdr:rowOff>57150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914775"/>
          <a:ext cx="5619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9525</xdr:rowOff>
    </xdr:from>
    <xdr:to>
      <xdr:col>8</xdr:col>
      <xdr:colOff>485775</xdr:colOff>
      <xdr:row>26</xdr:row>
      <xdr:rowOff>0</xdr:rowOff>
    </xdr:to>
    <xdr:sp macro="" textlink="">
      <xdr:nvSpPr>
        <xdr:cNvPr id="10246" name="Rectangle 6"/>
        <xdr:cNvSpPr>
          <a:spLocks noChangeArrowheads="1"/>
        </xdr:cNvSpPr>
      </xdr:nvSpPr>
      <xdr:spPr bwMode="auto">
        <a:xfrm>
          <a:off x="76200" y="3762375"/>
          <a:ext cx="4200525" cy="10858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752475</xdr:colOff>
      <xdr:row>23</xdr:row>
      <xdr:rowOff>0</xdr:rowOff>
    </xdr:from>
    <xdr:to>
      <xdr:col>8</xdr:col>
      <xdr:colOff>361950</xdr:colOff>
      <xdr:row>25</xdr:row>
      <xdr:rowOff>190500</xdr:rowOff>
    </xdr:to>
    <xdr:pic>
      <xdr:nvPicPr>
        <xdr:cNvPr id="102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4191000"/>
          <a:ext cx="10858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200025</xdr:rowOff>
    </xdr:from>
    <xdr:to>
      <xdr:col>8</xdr:col>
      <xdr:colOff>238125</xdr:colOff>
      <xdr:row>25</xdr:row>
      <xdr:rowOff>57150</xdr:rowOff>
    </xdr:to>
    <xdr:sp macro="" textlink="">
      <xdr:nvSpPr>
        <xdr:cNvPr id="11271" name="Rectangle 7"/>
        <xdr:cNvSpPr>
          <a:spLocks noChangeArrowheads="1"/>
        </xdr:cNvSpPr>
      </xdr:nvSpPr>
      <xdr:spPr bwMode="auto">
        <a:xfrm>
          <a:off x="209550" y="3857625"/>
          <a:ext cx="3819525" cy="9525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781050</xdr:colOff>
      <xdr:row>22</xdr:row>
      <xdr:rowOff>19050</xdr:rowOff>
    </xdr:from>
    <xdr:to>
      <xdr:col>8</xdr:col>
      <xdr:colOff>171450</xdr:colOff>
      <xdr:row>25</xdr:row>
      <xdr:rowOff>19050</xdr:rowOff>
    </xdr:to>
    <xdr:pic>
      <xdr:nvPicPr>
        <xdr:cNvPr id="1127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4114800"/>
          <a:ext cx="8667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209550</xdr:rowOff>
    </xdr:from>
    <xdr:to>
      <xdr:col>8</xdr:col>
      <xdr:colOff>447675</xdr:colOff>
      <xdr:row>25</xdr:row>
      <xdr:rowOff>209550</xdr:rowOff>
    </xdr:to>
    <xdr:sp macro="" textlink="">
      <xdr:nvSpPr>
        <xdr:cNvPr id="12296" name="Rectangle 8"/>
        <xdr:cNvSpPr>
          <a:spLocks noChangeArrowheads="1"/>
        </xdr:cNvSpPr>
      </xdr:nvSpPr>
      <xdr:spPr bwMode="auto">
        <a:xfrm>
          <a:off x="76200" y="3771900"/>
          <a:ext cx="4162425" cy="109537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66675</xdr:colOff>
      <xdr:row>23</xdr:row>
      <xdr:rowOff>0</xdr:rowOff>
    </xdr:from>
    <xdr:to>
      <xdr:col>8</xdr:col>
      <xdr:colOff>304800</xdr:colOff>
      <xdr:row>25</xdr:row>
      <xdr:rowOff>38100</xdr:rowOff>
    </xdr:to>
    <xdr:pic>
      <xdr:nvPicPr>
        <xdr:cNvPr id="1229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171825" y="4219575"/>
          <a:ext cx="9239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28575</xdr:rowOff>
    </xdr:from>
    <xdr:to>
      <xdr:col>13</xdr:col>
      <xdr:colOff>47625</xdr:colOff>
      <xdr:row>16</xdr:row>
      <xdr:rowOff>28575</xdr:rowOff>
    </xdr:to>
    <xdr:graphicFrame macro="">
      <xdr:nvGraphicFramePr>
        <xdr:cNvPr id="1536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142875</xdr:colOff>
      <xdr:row>16</xdr:row>
      <xdr:rowOff>133350</xdr:rowOff>
    </xdr:from>
    <xdr:to>
      <xdr:col>13</xdr:col>
      <xdr:colOff>38100</xdr:colOff>
      <xdr:row>29</xdr:row>
      <xdr:rowOff>142875</xdr:rowOff>
    </xdr:to>
    <xdr:graphicFrame macro="">
      <xdr:nvGraphicFramePr>
        <xdr:cNvPr id="1536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200025</xdr:rowOff>
    </xdr:from>
    <xdr:to>
      <xdr:col>8</xdr:col>
      <xdr:colOff>381000</xdr:colOff>
      <xdr:row>25</xdr:row>
      <xdr:rowOff>152400</xdr:rowOff>
    </xdr:to>
    <xdr:sp macro="" textlink="">
      <xdr:nvSpPr>
        <xdr:cNvPr id="2054" name="Rectangle 6"/>
        <xdr:cNvSpPr>
          <a:spLocks noChangeArrowheads="1"/>
        </xdr:cNvSpPr>
      </xdr:nvSpPr>
      <xdr:spPr bwMode="auto">
        <a:xfrm>
          <a:off x="209550" y="3790950"/>
          <a:ext cx="3962400" cy="10477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19050</xdr:colOff>
      <xdr:row>22</xdr:row>
      <xdr:rowOff>19050</xdr:rowOff>
    </xdr:from>
    <xdr:to>
      <xdr:col>8</xdr:col>
      <xdr:colOff>361950</xdr:colOff>
      <xdr:row>25</xdr:row>
      <xdr:rowOff>114300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4048125"/>
          <a:ext cx="10287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20</xdr:row>
      <xdr:rowOff>209550</xdr:rowOff>
    </xdr:from>
    <xdr:to>
      <xdr:col>8</xdr:col>
      <xdr:colOff>466725</xdr:colOff>
      <xdr:row>25</xdr:row>
      <xdr:rowOff>104775</xdr:rowOff>
    </xdr:to>
    <xdr:sp macro="" textlink="">
      <xdr:nvSpPr>
        <xdr:cNvPr id="3078" name="Rectangle 6"/>
        <xdr:cNvSpPr>
          <a:spLocks noChangeArrowheads="1"/>
        </xdr:cNvSpPr>
      </xdr:nvSpPr>
      <xdr:spPr bwMode="auto">
        <a:xfrm>
          <a:off x="152400" y="3867150"/>
          <a:ext cx="4105275" cy="9906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114300</xdr:colOff>
      <xdr:row>22</xdr:row>
      <xdr:rowOff>38100</xdr:rowOff>
    </xdr:from>
    <xdr:to>
      <xdr:col>8</xdr:col>
      <xdr:colOff>409575</xdr:colOff>
      <xdr:row>25</xdr:row>
      <xdr:rowOff>57150</xdr:rowOff>
    </xdr:to>
    <xdr:pic>
      <xdr:nvPicPr>
        <xdr:cNvPr id="3079" name="Picture 7" descr="NA01064_[1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4133850"/>
          <a:ext cx="9810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20</xdr:row>
      <xdr:rowOff>190500</xdr:rowOff>
    </xdr:from>
    <xdr:to>
      <xdr:col>8</xdr:col>
      <xdr:colOff>485775</xdr:colOff>
      <xdr:row>25</xdr:row>
      <xdr:rowOff>114300</xdr:rowOff>
    </xdr:to>
    <xdr:sp macro="" textlink="">
      <xdr:nvSpPr>
        <xdr:cNvPr id="4106" name="Rectangle 10"/>
        <xdr:cNvSpPr>
          <a:spLocks noChangeArrowheads="1"/>
        </xdr:cNvSpPr>
      </xdr:nvSpPr>
      <xdr:spPr bwMode="auto">
        <a:xfrm>
          <a:off x="171450" y="3848100"/>
          <a:ext cx="4105275" cy="101917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180975</xdr:colOff>
      <xdr:row>22</xdr:row>
      <xdr:rowOff>38100</xdr:rowOff>
    </xdr:from>
    <xdr:to>
      <xdr:col>8</xdr:col>
      <xdr:colOff>409575</xdr:colOff>
      <xdr:row>25</xdr:row>
      <xdr:rowOff>66675</xdr:rowOff>
    </xdr:to>
    <xdr:pic>
      <xdr:nvPicPr>
        <xdr:cNvPr id="410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4133850"/>
          <a:ext cx="9144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20</xdr:row>
      <xdr:rowOff>209550</xdr:rowOff>
    </xdr:from>
    <xdr:to>
      <xdr:col>8</xdr:col>
      <xdr:colOff>171450</xdr:colOff>
      <xdr:row>25</xdr:row>
      <xdr:rowOff>133350</xdr:rowOff>
    </xdr:to>
    <xdr:sp macro="" textlink="">
      <xdr:nvSpPr>
        <xdr:cNvPr id="5127" name="Rectangle 7"/>
        <xdr:cNvSpPr>
          <a:spLocks noChangeArrowheads="1"/>
        </xdr:cNvSpPr>
      </xdr:nvSpPr>
      <xdr:spPr bwMode="auto">
        <a:xfrm>
          <a:off x="180975" y="3867150"/>
          <a:ext cx="3781425" cy="101917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695325</xdr:colOff>
      <xdr:row>22</xdr:row>
      <xdr:rowOff>19050</xdr:rowOff>
    </xdr:from>
    <xdr:to>
      <xdr:col>8</xdr:col>
      <xdr:colOff>76200</xdr:colOff>
      <xdr:row>24</xdr:row>
      <xdr:rowOff>104775</xdr:rowOff>
    </xdr:to>
    <xdr:pic>
      <xdr:nvPicPr>
        <xdr:cNvPr id="512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4114800"/>
          <a:ext cx="8572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20</xdr:row>
      <xdr:rowOff>190500</xdr:rowOff>
    </xdr:from>
    <xdr:to>
      <xdr:col>8</xdr:col>
      <xdr:colOff>266700</xdr:colOff>
      <xdr:row>26</xdr:row>
      <xdr:rowOff>57150</xdr:rowOff>
    </xdr:to>
    <xdr:sp macro="" textlink="">
      <xdr:nvSpPr>
        <xdr:cNvPr id="6152" name="Rectangle 8"/>
        <xdr:cNvSpPr>
          <a:spLocks noChangeArrowheads="1"/>
        </xdr:cNvSpPr>
      </xdr:nvSpPr>
      <xdr:spPr bwMode="auto">
        <a:xfrm>
          <a:off x="200025" y="3733800"/>
          <a:ext cx="3857625" cy="11525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752475</xdr:colOff>
      <xdr:row>22</xdr:row>
      <xdr:rowOff>161925</xdr:rowOff>
    </xdr:from>
    <xdr:to>
      <xdr:col>8</xdr:col>
      <xdr:colOff>123825</xdr:colOff>
      <xdr:row>26</xdr:row>
      <xdr:rowOff>9525</xdr:rowOff>
    </xdr:to>
    <xdr:pic>
      <xdr:nvPicPr>
        <xdr:cNvPr id="615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4114800"/>
          <a:ext cx="84772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180975</xdr:rowOff>
    </xdr:from>
    <xdr:to>
      <xdr:col>8</xdr:col>
      <xdr:colOff>371475</xdr:colOff>
      <xdr:row>25</xdr:row>
      <xdr:rowOff>76200</xdr:rowOff>
    </xdr:to>
    <xdr:sp macro="" textlink="">
      <xdr:nvSpPr>
        <xdr:cNvPr id="7175" name="Rectangle 7"/>
        <xdr:cNvSpPr>
          <a:spLocks noChangeArrowheads="1"/>
        </xdr:cNvSpPr>
      </xdr:nvSpPr>
      <xdr:spPr bwMode="auto">
        <a:xfrm>
          <a:off x="209550" y="3838575"/>
          <a:ext cx="3952875" cy="9906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238125</xdr:colOff>
      <xdr:row>22</xdr:row>
      <xdr:rowOff>66675</xdr:rowOff>
    </xdr:from>
    <xdr:to>
      <xdr:col>8</xdr:col>
      <xdr:colOff>333375</xdr:colOff>
      <xdr:row>24</xdr:row>
      <xdr:rowOff>200025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4162425"/>
          <a:ext cx="7810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9525</xdr:rowOff>
    </xdr:from>
    <xdr:to>
      <xdr:col>8</xdr:col>
      <xdr:colOff>428625</xdr:colOff>
      <xdr:row>25</xdr:row>
      <xdr:rowOff>95250</xdr:rowOff>
    </xdr:to>
    <xdr:sp macro="" textlink="">
      <xdr:nvSpPr>
        <xdr:cNvPr id="8198" name="Rectangle 6"/>
        <xdr:cNvSpPr>
          <a:spLocks noChangeArrowheads="1"/>
        </xdr:cNvSpPr>
      </xdr:nvSpPr>
      <xdr:spPr bwMode="auto">
        <a:xfrm>
          <a:off x="209550" y="3886200"/>
          <a:ext cx="4010025" cy="9620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6</xdr:col>
      <xdr:colOff>152400</xdr:colOff>
      <xdr:row>22</xdr:row>
      <xdr:rowOff>47625</xdr:rowOff>
    </xdr:from>
    <xdr:to>
      <xdr:col>8</xdr:col>
      <xdr:colOff>381000</xdr:colOff>
      <xdr:row>25</xdr:row>
      <xdr:rowOff>66675</xdr:rowOff>
    </xdr:to>
    <xdr:pic>
      <xdr:nvPicPr>
        <xdr:cNvPr id="819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4143375"/>
          <a:ext cx="9144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200025</xdr:rowOff>
    </xdr:from>
    <xdr:to>
      <xdr:col>8</xdr:col>
      <xdr:colOff>447675</xdr:colOff>
      <xdr:row>25</xdr:row>
      <xdr:rowOff>180975</xdr:rowOff>
    </xdr:to>
    <xdr:sp macro="" textlink="">
      <xdr:nvSpPr>
        <xdr:cNvPr id="9226" name="Rectangle 10"/>
        <xdr:cNvSpPr>
          <a:spLocks noChangeArrowheads="1"/>
        </xdr:cNvSpPr>
      </xdr:nvSpPr>
      <xdr:spPr bwMode="auto">
        <a:xfrm>
          <a:off x="209550" y="3781425"/>
          <a:ext cx="4029075" cy="10763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5</xdr:col>
      <xdr:colOff>723900</xdr:colOff>
      <xdr:row>23</xdr:row>
      <xdr:rowOff>47625</xdr:rowOff>
    </xdr:from>
    <xdr:to>
      <xdr:col>8</xdr:col>
      <xdr:colOff>371475</xdr:colOff>
      <xdr:row>25</xdr:row>
      <xdr:rowOff>142875</xdr:rowOff>
    </xdr:to>
    <xdr:pic>
      <xdr:nvPicPr>
        <xdr:cNvPr id="922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4286250"/>
          <a:ext cx="112395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tabSelected="1" zoomScaleNormal="100" workbookViewId="0">
      <selection activeCell="D5" sqref="D5"/>
    </sheetView>
  </sheetViews>
  <sheetFormatPr defaultRowHeight="13.5" x14ac:dyDescent="0.15"/>
  <cols>
    <col min="1" max="1" width="1" style="3" customWidth="1"/>
    <col min="2" max="2" width="1.75" style="3" customWidth="1"/>
    <col min="3" max="3" width="12.625" style="3" customWidth="1"/>
    <col min="4" max="4" width="9.625" style="3" customWidth="1"/>
    <col min="5" max="5" width="5.375" style="3" customWidth="1"/>
    <col min="6" max="6" width="10.375" style="3" customWidth="1"/>
    <col min="7" max="7" width="3.75" style="3" customWidth="1"/>
    <col min="8" max="8" width="5.25" style="3" customWidth="1"/>
    <col min="9" max="9" width="9.75" style="3" bestFit="1" customWidth="1"/>
    <col min="10" max="10" width="7.5" style="3" customWidth="1"/>
    <col min="11" max="11" width="3.625" style="3" customWidth="1"/>
    <col min="12" max="12" width="11.125" style="5" customWidth="1"/>
    <col min="13" max="13" width="4.625" style="3" customWidth="1"/>
    <col min="14" max="14" width="34.5" style="5" customWidth="1"/>
    <col min="15" max="15" width="11.125" style="3" customWidth="1"/>
    <col min="16" max="16" width="6.75" style="5" customWidth="1"/>
    <col min="17" max="16384" width="9" style="3"/>
  </cols>
  <sheetData>
    <row r="1" spans="2:18" ht="7.5" customHeight="1" x14ac:dyDescent="0.15">
      <c r="J1" s="4"/>
    </row>
    <row r="2" spans="2:18" s="6" customFormat="1" ht="21.75" customHeight="1" x14ac:dyDescent="0.15">
      <c r="B2" s="6" t="s">
        <v>0</v>
      </c>
      <c r="L2" s="7"/>
      <c r="N2" s="7"/>
      <c r="P2" s="7"/>
    </row>
    <row r="3" spans="2:18" s="8" customFormat="1" ht="17.25" x14ac:dyDescent="0.15">
      <c r="M3" s="72"/>
      <c r="N3" s="72"/>
      <c r="O3" s="72"/>
      <c r="P3" s="72"/>
    </row>
    <row r="4" spans="2:18" s="9" customFormat="1" ht="21" customHeight="1" x14ac:dyDescent="0.15">
      <c r="D4" s="10" t="s">
        <v>46</v>
      </c>
      <c r="F4" s="10" t="s">
        <v>47</v>
      </c>
      <c r="I4" s="11" t="s">
        <v>2</v>
      </c>
      <c r="K4" s="12"/>
      <c r="M4" s="4"/>
      <c r="P4" s="13"/>
    </row>
    <row r="5" spans="2:18" s="8" customFormat="1" ht="20.100000000000001" customHeight="1" thickBot="1" x14ac:dyDescent="0.25">
      <c r="C5" s="8" t="s">
        <v>3</v>
      </c>
      <c r="D5" s="1"/>
      <c r="E5" s="8" t="s">
        <v>4</v>
      </c>
      <c r="F5" s="2"/>
      <c r="G5" s="8" t="s">
        <v>5</v>
      </c>
      <c r="I5" s="14" t="str">
        <f>IF(F5="","",F5*CO2係数等!B5)</f>
        <v/>
      </c>
      <c r="J5" s="15" t="s">
        <v>45</v>
      </c>
      <c r="K5" s="16"/>
      <c r="L5" s="17"/>
      <c r="M5" s="18"/>
      <c r="N5" s="9"/>
      <c r="O5" s="19"/>
      <c r="P5" s="17"/>
    </row>
    <row r="6" spans="2:18" ht="8.25" customHeight="1" x14ac:dyDescent="0.15">
      <c r="D6" s="20"/>
      <c r="F6" s="21"/>
      <c r="I6" s="22"/>
      <c r="J6" s="23"/>
      <c r="K6" s="24"/>
      <c r="L6" s="25"/>
      <c r="M6" s="26"/>
      <c r="N6" s="27"/>
      <c r="O6" s="28"/>
      <c r="P6" s="29"/>
    </row>
    <row r="7" spans="2:18" s="8" customFormat="1" ht="20.100000000000001" customHeight="1" thickBot="1" x14ac:dyDescent="0.25">
      <c r="C7" s="8" t="s">
        <v>6</v>
      </c>
      <c r="D7" s="1"/>
      <c r="E7" s="8" t="s">
        <v>4</v>
      </c>
      <c r="F7" s="2"/>
      <c r="G7" s="8" t="s">
        <v>7</v>
      </c>
      <c r="I7" s="14" t="str">
        <f>IF(F7="","",F7*CO2係数等!B7)</f>
        <v/>
      </c>
      <c r="J7" s="15" t="s">
        <v>45</v>
      </c>
      <c r="K7" s="16"/>
      <c r="L7" s="17"/>
      <c r="M7" s="18"/>
      <c r="N7" s="9"/>
      <c r="O7" s="19"/>
      <c r="P7" s="17"/>
    </row>
    <row r="8" spans="2:18" ht="8.25" customHeight="1" x14ac:dyDescent="0.15">
      <c r="D8" s="20"/>
      <c r="F8" s="30"/>
      <c r="I8" s="22"/>
      <c r="J8" s="23"/>
      <c r="K8" s="24"/>
      <c r="L8" s="25"/>
      <c r="M8" s="26"/>
      <c r="N8" s="27"/>
      <c r="O8" s="28"/>
      <c r="P8" s="29"/>
    </row>
    <row r="9" spans="2:18" s="8" customFormat="1" ht="20.100000000000001" customHeight="1" thickBot="1" x14ac:dyDescent="0.25">
      <c r="C9" s="8" t="s">
        <v>8</v>
      </c>
      <c r="D9" s="1"/>
      <c r="E9" s="8" t="s">
        <v>4</v>
      </c>
      <c r="F9" s="2"/>
      <c r="G9" s="8" t="s">
        <v>7</v>
      </c>
      <c r="I9" s="14" t="str">
        <f>IF(F9="","",F9*CO2係数等!B9)</f>
        <v/>
      </c>
      <c r="J9" s="15" t="s">
        <v>45</v>
      </c>
      <c r="K9" s="16"/>
      <c r="L9" s="17"/>
      <c r="M9" s="18"/>
      <c r="N9" s="9"/>
      <c r="O9" s="19"/>
      <c r="P9" s="17"/>
    </row>
    <row r="10" spans="2:18" ht="8.25" customHeight="1" x14ac:dyDescent="0.15">
      <c r="D10" s="20"/>
      <c r="F10" s="30"/>
      <c r="I10" s="22"/>
      <c r="J10" s="23"/>
      <c r="K10" s="24"/>
      <c r="L10" s="25"/>
      <c r="M10" s="26"/>
      <c r="N10" s="27"/>
      <c r="O10" s="28"/>
      <c r="P10" s="29"/>
    </row>
    <row r="11" spans="2:18" s="8" customFormat="1" ht="20.100000000000001" customHeight="1" thickBot="1" x14ac:dyDescent="0.25">
      <c r="C11" s="8" t="s">
        <v>9</v>
      </c>
      <c r="D11" s="1"/>
      <c r="E11" s="8" t="s">
        <v>4</v>
      </c>
      <c r="F11" s="2"/>
      <c r="G11" s="8" t="s">
        <v>76</v>
      </c>
      <c r="I11" s="14" t="str">
        <f>IF(F11="","",F11*CO2係数等!B11)</f>
        <v/>
      </c>
      <c r="J11" s="15" t="s">
        <v>45</v>
      </c>
      <c r="K11" s="16"/>
      <c r="L11" s="17"/>
      <c r="M11" s="18"/>
      <c r="N11" s="9"/>
      <c r="O11" s="19"/>
      <c r="P11" s="17"/>
    </row>
    <row r="12" spans="2:18" ht="8.25" customHeight="1" x14ac:dyDescent="0.15">
      <c r="D12" s="20"/>
      <c r="F12" s="30"/>
      <c r="I12" s="22"/>
      <c r="J12" s="23"/>
      <c r="K12" s="24"/>
      <c r="L12" s="25"/>
      <c r="M12" s="26"/>
      <c r="N12" s="27"/>
      <c r="O12" s="28"/>
      <c r="P12" s="29"/>
    </row>
    <row r="13" spans="2:18" s="8" customFormat="1" ht="20.100000000000001" customHeight="1" thickBot="1" x14ac:dyDescent="0.25">
      <c r="C13" s="8" t="s">
        <v>10</v>
      </c>
      <c r="D13" s="1"/>
      <c r="E13" s="8" t="s">
        <v>4</v>
      </c>
      <c r="F13" s="2"/>
      <c r="G13" s="8" t="s">
        <v>75</v>
      </c>
      <c r="I13" s="14" t="str">
        <f>IF(F13="","",F13*CO2係数等!B13)</f>
        <v/>
      </c>
      <c r="J13" s="15" t="s">
        <v>45</v>
      </c>
      <c r="K13" s="16"/>
      <c r="L13" s="17"/>
      <c r="M13" s="18"/>
      <c r="N13" s="9"/>
      <c r="O13" s="19"/>
      <c r="P13" s="17"/>
    </row>
    <row r="14" spans="2:18" ht="8.25" customHeight="1" x14ac:dyDescent="0.15">
      <c r="D14" s="20"/>
      <c r="F14" s="30"/>
      <c r="I14" s="22"/>
      <c r="J14" s="23"/>
      <c r="K14" s="24"/>
      <c r="L14" s="25"/>
      <c r="M14" s="26"/>
      <c r="N14" s="27"/>
      <c r="O14" s="28"/>
      <c r="P14" s="31"/>
      <c r="Q14" s="32"/>
      <c r="R14" s="32"/>
    </row>
    <row r="15" spans="2:18" s="8" customFormat="1" ht="20.100000000000001" customHeight="1" thickBot="1" x14ac:dyDescent="0.25">
      <c r="C15" s="8" t="s">
        <v>11</v>
      </c>
      <c r="D15" s="1"/>
      <c r="E15" s="8" t="s">
        <v>4</v>
      </c>
      <c r="F15" s="2"/>
      <c r="G15" s="8" t="s">
        <v>75</v>
      </c>
      <c r="I15" s="14" t="str">
        <f>IF(F15="","",F15*CO2係数等!B15)</f>
        <v/>
      </c>
      <c r="J15" s="15" t="s">
        <v>45</v>
      </c>
      <c r="K15" s="16"/>
      <c r="L15" s="17"/>
      <c r="M15" s="18"/>
      <c r="N15" s="9"/>
      <c r="O15" s="19"/>
      <c r="P15" s="33"/>
      <c r="Q15" s="34"/>
      <c r="R15" s="34"/>
    </row>
    <row r="16" spans="2:18" ht="8.25" customHeight="1" thickBot="1" x14ac:dyDescent="0.2">
      <c r="D16" s="20"/>
      <c r="F16" s="30"/>
      <c r="I16" s="22"/>
      <c r="J16" s="23"/>
      <c r="K16" s="24"/>
      <c r="L16" s="25"/>
      <c r="M16" s="26"/>
      <c r="N16" s="25"/>
      <c r="O16" s="28"/>
      <c r="P16" s="31"/>
      <c r="Q16" s="32"/>
      <c r="R16" s="32"/>
    </row>
    <row r="17" spans="3:18" s="8" customFormat="1" ht="20.100000000000001" customHeight="1" thickBot="1" x14ac:dyDescent="0.25">
      <c r="C17" s="8" t="s">
        <v>72</v>
      </c>
      <c r="F17" s="2"/>
      <c r="G17" s="8" t="s">
        <v>12</v>
      </c>
      <c r="I17" s="14" t="str">
        <f>IF(F17="","",F17*CO2係数等!B17)</f>
        <v/>
      </c>
      <c r="J17" s="15" t="s">
        <v>45</v>
      </c>
      <c r="K17" s="16"/>
      <c r="L17" s="75" t="str">
        <f>IF(I20="","","　今月は、山口県の一般家庭の平均より")</f>
        <v/>
      </c>
      <c r="M17" s="76"/>
      <c r="N17" s="77"/>
      <c r="O17" s="19"/>
      <c r="P17" s="33"/>
      <c r="Q17" s="34"/>
      <c r="R17" s="34"/>
    </row>
    <row r="18" spans="3:18" s="8" customFormat="1" ht="8.25" customHeight="1" thickBot="1" x14ac:dyDescent="0.2">
      <c r="C18" s="35"/>
      <c r="D18" s="36"/>
      <c r="E18" s="35"/>
      <c r="F18" s="35"/>
      <c r="G18" s="35"/>
      <c r="H18" s="35"/>
      <c r="I18" s="35"/>
      <c r="J18" s="35"/>
      <c r="K18" s="32"/>
      <c r="L18" s="78"/>
      <c r="M18" s="79"/>
      <c r="N18" s="80"/>
      <c r="O18" s="32"/>
      <c r="P18" s="32"/>
      <c r="Q18" s="34"/>
      <c r="R18" s="34"/>
    </row>
    <row r="19" spans="3:18" ht="8.25" customHeight="1" x14ac:dyDescent="0.15">
      <c r="I19" s="22"/>
      <c r="J19" s="37"/>
      <c r="L19" s="73" t="str">
        <f>IF(I20="","",CO2係数等!E5-I20)</f>
        <v/>
      </c>
      <c r="M19" s="81" t="str">
        <f>IF(I20="","","kg")</f>
        <v/>
      </c>
      <c r="N19" s="80" t="str">
        <f>IF(I20="","",IF(L19&lt;0,"多いです。","少ないです。"))</f>
        <v/>
      </c>
      <c r="O19" s="32"/>
      <c r="P19" s="38"/>
      <c r="Q19" s="32"/>
      <c r="R19" s="32"/>
    </row>
    <row r="20" spans="3:18" s="8" customFormat="1" ht="21" customHeight="1" thickBot="1" x14ac:dyDescent="0.25">
      <c r="C20" s="8" t="s">
        <v>13</v>
      </c>
      <c r="D20" s="39" t="str">
        <f>IF(SUM(D5:D15)=0,"",SUM(D5:D15))</f>
        <v/>
      </c>
      <c r="E20" s="8" t="s">
        <v>4</v>
      </c>
      <c r="H20" s="40"/>
      <c r="I20" s="14" t="str">
        <f>IF(SUM(I5:I17)=0,"",SUM(I5:I17))</f>
        <v/>
      </c>
      <c r="J20" s="15" t="s">
        <v>45</v>
      </c>
      <c r="K20" s="41"/>
      <c r="L20" s="74"/>
      <c r="M20" s="82"/>
      <c r="N20" s="83"/>
      <c r="O20" s="42"/>
      <c r="P20" s="43"/>
      <c r="Q20" s="34"/>
      <c r="R20" s="34"/>
    </row>
    <row r="21" spans="3:18" ht="14.25" customHeight="1" x14ac:dyDescent="0.2">
      <c r="K21" s="44"/>
      <c r="L21" s="15"/>
      <c r="M21" s="45"/>
      <c r="O21" s="32"/>
      <c r="P21" s="38"/>
      <c r="Q21" s="32"/>
      <c r="R21" s="32"/>
    </row>
    <row r="22" spans="3:18" ht="17.25" x14ac:dyDescent="0.15">
      <c r="C22" s="8" t="s">
        <v>24</v>
      </c>
      <c r="J22" s="3" t="s">
        <v>109</v>
      </c>
      <c r="O22" s="32"/>
      <c r="P22" s="38"/>
      <c r="Q22" s="32"/>
      <c r="R22" s="32"/>
    </row>
    <row r="23" spans="3:18" ht="17.25" x14ac:dyDescent="0.15">
      <c r="C23" s="8" t="s">
        <v>25</v>
      </c>
      <c r="J23" s="3" t="s">
        <v>107</v>
      </c>
      <c r="O23" s="32"/>
      <c r="P23" s="38"/>
      <c r="Q23" s="32"/>
      <c r="R23" s="32"/>
    </row>
    <row r="24" spans="3:18" ht="17.25" x14ac:dyDescent="0.15">
      <c r="C24" s="46" t="s">
        <v>80</v>
      </c>
      <c r="D24" s="47"/>
      <c r="E24" s="47"/>
      <c r="F24" s="47"/>
      <c r="G24" s="47"/>
      <c r="H24" s="47"/>
      <c r="J24" s="3" t="s">
        <v>110</v>
      </c>
    </row>
    <row r="25" spans="3:18" ht="17.25" x14ac:dyDescent="0.15">
      <c r="C25" s="46" t="s">
        <v>81</v>
      </c>
      <c r="D25" s="47"/>
      <c r="E25" s="47"/>
      <c r="F25" s="47"/>
      <c r="G25" s="47"/>
      <c r="H25" s="47"/>
    </row>
    <row r="26" spans="3:18" ht="17.25" x14ac:dyDescent="0.15">
      <c r="C26" s="48"/>
      <c r="D26" s="47"/>
      <c r="E26" s="47"/>
      <c r="F26" s="47"/>
      <c r="G26" s="47"/>
      <c r="H26" s="47"/>
    </row>
  </sheetData>
  <sheetProtection password="8501" sheet="1" objects="1" scenarios="1"/>
  <mergeCells count="5">
    <mergeCell ref="M3:P3"/>
    <mergeCell ref="L19:L20"/>
    <mergeCell ref="L17:N18"/>
    <mergeCell ref="M19:M20"/>
    <mergeCell ref="N19:N20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Normal="100" workbookViewId="0">
      <selection activeCell="D5" sqref="D5"/>
    </sheetView>
  </sheetViews>
  <sheetFormatPr defaultRowHeight="13.5" x14ac:dyDescent="0.15"/>
  <cols>
    <col min="1" max="1" width="1" style="3" customWidth="1"/>
    <col min="2" max="2" width="1.75" style="3" customWidth="1"/>
    <col min="3" max="3" width="12.625" style="3" customWidth="1"/>
    <col min="4" max="4" width="9.625" style="3" customWidth="1"/>
    <col min="5" max="5" width="5.375" style="3" customWidth="1"/>
    <col min="6" max="6" width="10.375" style="3" customWidth="1"/>
    <col min="7" max="7" width="3.75" style="3" customWidth="1"/>
    <col min="8" max="8" width="5.25" style="3" customWidth="1"/>
    <col min="9" max="9" width="9.75" style="3" bestFit="1" customWidth="1"/>
    <col min="10" max="10" width="7.5" style="3" customWidth="1"/>
    <col min="11" max="11" width="3.625" style="3" customWidth="1"/>
    <col min="12" max="12" width="11.125" style="5" customWidth="1"/>
    <col min="13" max="13" width="4.625" style="3" customWidth="1"/>
    <col min="14" max="14" width="34.5" style="5" customWidth="1"/>
    <col min="15" max="15" width="11.125" style="3" customWidth="1"/>
    <col min="16" max="16" width="6.75" style="5" customWidth="1"/>
    <col min="17" max="16384" width="9" style="3"/>
  </cols>
  <sheetData>
    <row r="1" spans="2:16" ht="7.5" customHeight="1" x14ac:dyDescent="0.15">
      <c r="J1" s="4"/>
    </row>
    <row r="2" spans="2:16" s="6" customFormat="1" ht="21.75" customHeight="1" x14ac:dyDescent="0.15">
      <c r="B2" s="6" t="s">
        <v>19</v>
      </c>
      <c r="L2" s="7"/>
      <c r="N2" s="7"/>
      <c r="P2" s="7"/>
    </row>
    <row r="3" spans="2:16" s="8" customFormat="1" ht="9.75" customHeight="1" x14ac:dyDescent="0.15">
      <c r="M3" s="72"/>
      <c r="N3" s="72"/>
      <c r="O3" s="72"/>
      <c r="P3" s="72"/>
    </row>
    <row r="4" spans="2:16" s="9" customFormat="1" ht="21" customHeight="1" x14ac:dyDescent="0.15">
      <c r="D4" s="10" t="s">
        <v>46</v>
      </c>
      <c r="F4" s="10" t="s">
        <v>47</v>
      </c>
      <c r="I4" s="11" t="s">
        <v>2</v>
      </c>
      <c r="K4" s="12"/>
      <c r="M4" s="4"/>
      <c r="P4" s="13"/>
    </row>
    <row r="5" spans="2:16" s="8" customFormat="1" ht="20.100000000000001" customHeight="1" thickBot="1" x14ac:dyDescent="0.25">
      <c r="C5" s="8" t="s">
        <v>3</v>
      </c>
      <c r="D5" s="1"/>
      <c r="E5" s="8" t="s">
        <v>4</v>
      </c>
      <c r="F5" s="2"/>
      <c r="G5" s="8" t="s">
        <v>5</v>
      </c>
      <c r="I5" s="14" t="str">
        <f>IF(F5="","",F5*CO2係数等!B5)</f>
        <v/>
      </c>
      <c r="J5" s="15" t="s">
        <v>45</v>
      </c>
      <c r="K5" s="49"/>
      <c r="L5" s="17"/>
      <c r="M5" s="50"/>
      <c r="O5" s="51"/>
      <c r="P5" s="17"/>
    </row>
    <row r="6" spans="2:16" ht="8.25" customHeight="1" x14ac:dyDescent="0.15">
      <c r="D6" s="20"/>
      <c r="F6" s="21"/>
      <c r="I6" s="22"/>
      <c r="J6" s="23"/>
      <c r="K6" s="38"/>
      <c r="L6" s="25"/>
      <c r="M6" s="52"/>
      <c r="N6" s="3"/>
      <c r="O6" s="53"/>
      <c r="P6" s="29"/>
    </row>
    <row r="7" spans="2:16" s="8" customFormat="1" ht="20.100000000000001" customHeight="1" thickBot="1" x14ac:dyDescent="0.25">
      <c r="C7" s="8" t="s">
        <v>6</v>
      </c>
      <c r="D7" s="1"/>
      <c r="E7" s="8" t="s">
        <v>4</v>
      </c>
      <c r="F7" s="2"/>
      <c r="G7" s="8" t="s">
        <v>7</v>
      </c>
      <c r="I7" s="14" t="str">
        <f>IF(F7="","",F7*CO2係数等!B7)</f>
        <v/>
      </c>
      <c r="J7" s="15" t="s">
        <v>45</v>
      </c>
      <c r="K7" s="49"/>
      <c r="L7" s="17"/>
      <c r="M7" s="50"/>
      <c r="O7" s="51"/>
      <c r="P7" s="17"/>
    </row>
    <row r="8" spans="2:16" ht="8.25" customHeight="1" x14ac:dyDescent="0.15">
      <c r="D8" s="20"/>
      <c r="F8" s="30"/>
      <c r="I8" s="22"/>
      <c r="J8" s="23"/>
      <c r="K8" s="38"/>
      <c r="L8" s="25"/>
      <c r="M8" s="52"/>
      <c r="N8" s="3"/>
      <c r="O8" s="53"/>
      <c r="P8" s="29"/>
    </row>
    <row r="9" spans="2:16" s="8" customFormat="1" ht="20.100000000000001" customHeight="1" thickBot="1" x14ac:dyDescent="0.25">
      <c r="C9" s="8" t="s">
        <v>8</v>
      </c>
      <c r="D9" s="1"/>
      <c r="E9" s="8" t="s">
        <v>4</v>
      </c>
      <c r="F9" s="2"/>
      <c r="G9" s="8" t="s">
        <v>7</v>
      </c>
      <c r="I9" s="14" t="str">
        <f>IF(F9="","",F9*CO2係数等!B9)</f>
        <v/>
      </c>
      <c r="J9" s="15" t="s">
        <v>45</v>
      </c>
      <c r="K9" s="49"/>
      <c r="L9" s="17"/>
      <c r="M9" s="50"/>
      <c r="O9" s="51"/>
      <c r="P9" s="17"/>
    </row>
    <row r="10" spans="2:16" ht="8.25" customHeight="1" x14ac:dyDescent="0.15">
      <c r="D10" s="20"/>
      <c r="F10" s="30"/>
      <c r="I10" s="22"/>
      <c r="J10" s="23"/>
      <c r="K10" s="38"/>
      <c r="L10" s="25"/>
      <c r="M10" s="52"/>
      <c r="N10" s="3"/>
      <c r="O10" s="53"/>
      <c r="P10" s="29"/>
    </row>
    <row r="11" spans="2:16" s="8" customFormat="1" ht="20.100000000000001" customHeight="1" thickBot="1" x14ac:dyDescent="0.25">
      <c r="C11" s="8" t="s">
        <v>9</v>
      </c>
      <c r="D11" s="1"/>
      <c r="E11" s="8" t="s">
        <v>4</v>
      </c>
      <c r="F11" s="2"/>
      <c r="G11" s="8" t="s">
        <v>76</v>
      </c>
      <c r="I11" s="14" t="str">
        <f>IF(F11="","",F11*CO2係数等!B11)</f>
        <v/>
      </c>
      <c r="J11" s="15" t="s">
        <v>45</v>
      </c>
      <c r="K11" s="49"/>
      <c r="L11" s="17"/>
      <c r="M11" s="50"/>
      <c r="O11" s="51"/>
      <c r="P11" s="17"/>
    </row>
    <row r="12" spans="2:16" ht="8.25" customHeight="1" x14ac:dyDescent="0.15">
      <c r="D12" s="20"/>
      <c r="F12" s="30"/>
      <c r="I12" s="22"/>
      <c r="J12" s="23"/>
      <c r="K12" s="38"/>
      <c r="L12" s="25"/>
      <c r="M12" s="52"/>
      <c r="N12" s="3"/>
      <c r="O12" s="53"/>
      <c r="P12" s="29"/>
    </row>
    <row r="13" spans="2:16" s="8" customFormat="1" ht="20.100000000000001" customHeight="1" thickBot="1" x14ac:dyDescent="0.25">
      <c r="C13" s="8" t="s">
        <v>10</v>
      </c>
      <c r="D13" s="1"/>
      <c r="E13" s="8" t="s">
        <v>4</v>
      </c>
      <c r="F13" s="2"/>
      <c r="G13" s="8" t="s">
        <v>75</v>
      </c>
      <c r="I13" s="14" t="str">
        <f>IF(F13="","",F13*CO2係数等!B13)</f>
        <v/>
      </c>
      <c r="J13" s="15" t="s">
        <v>45</v>
      </c>
      <c r="K13" s="49"/>
      <c r="L13" s="17"/>
      <c r="M13" s="50"/>
      <c r="O13" s="51"/>
      <c r="P13" s="17"/>
    </row>
    <row r="14" spans="2:16" ht="8.25" customHeight="1" x14ac:dyDescent="0.15">
      <c r="D14" s="20"/>
      <c r="F14" s="30"/>
      <c r="I14" s="22"/>
      <c r="J14" s="23"/>
      <c r="K14" s="38"/>
      <c r="L14" s="25"/>
      <c r="M14" s="52"/>
      <c r="N14" s="3"/>
      <c r="O14" s="53"/>
      <c r="P14" s="29"/>
    </row>
    <row r="15" spans="2:16" s="8" customFormat="1" ht="20.100000000000001" customHeight="1" thickBot="1" x14ac:dyDescent="0.25">
      <c r="C15" s="8" t="s">
        <v>11</v>
      </c>
      <c r="D15" s="1"/>
      <c r="E15" s="8" t="s">
        <v>4</v>
      </c>
      <c r="F15" s="2"/>
      <c r="G15" s="8" t="s">
        <v>75</v>
      </c>
      <c r="I15" s="14" t="str">
        <f>IF(F15="","",F15*CO2係数等!B15)</f>
        <v/>
      </c>
      <c r="J15" s="15" t="s">
        <v>45</v>
      </c>
      <c r="K15" s="49"/>
      <c r="L15" s="17"/>
      <c r="M15" s="50"/>
      <c r="O15" s="51"/>
      <c r="P15" s="17"/>
    </row>
    <row r="16" spans="2:16" ht="8.25" customHeight="1" thickBot="1" x14ac:dyDescent="0.2">
      <c r="D16" s="20"/>
      <c r="F16" s="30"/>
      <c r="I16" s="22"/>
      <c r="J16" s="23"/>
      <c r="K16" s="38"/>
      <c r="L16" s="25"/>
      <c r="M16" s="52"/>
      <c r="N16" s="25"/>
      <c r="O16" s="53"/>
      <c r="P16" s="29"/>
    </row>
    <row r="17" spans="2:16" s="8" customFormat="1" ht="20.100000000000001" customHeight="1" thickBot="1" x14ac:dyDescent="0.25">
      <c r="C17" s="8" t="s">
        <v>72</v>
      </c>
      <c r="F17" s="2"/>
      <c r="G17" s="8" t="s">
        <v>12</v>
      </c>
      <c r="I17" s="14" t="str">
        <f>IF(F17="","",F17*CO2係数等!B17)</f>
        <v/>
      </c>
      <c r="J17" s="15" t="s">
        <v>45</v>
      </c>
      <c r="K17" s="49"/>
      <c r="L17" s="75" t="str">
        <f>IF(I20="","","　今月は、山口県の一般家庭の平均より")</f>
        <v/>
      </c>
      <c r="M17" s="76"/>
      <c r="N17" s="77"/>
      <c r="O17" s="51"/>
      <c r="P17" s="33"/>
    </row>
    <row r="18" spans="2:16" s="8" customFormat="1" ht="8.25" customHeight="1" thickBot="1" x14ac:dyDescent="0.2">
      <c r="C18" s="35"/>
      <c r="D18" s="36"/>
      <c r="E18" s="35"/>
      <c r="F18" s="35"/>
      <c r="G18" s="35"/>
      <c r="H18" s="35"/>
      <c r="I18" s="35"/>
      <c r="J18" s="35"/>
      <c r="K18" s="32"/>
      <c r="L18" s="78"/>
      <c r="M18" s="79"/>
      <c r="N18" s="80"/>
      <c r="O18" s="32"/>
      <c r="P18" s="32"/>
    </row>
    <row r="19" spans="2:16" ht="8.25" customHeight="1" x14ac:dyDescent="0.15">
      <c r="I19" s="22"/>
      <c r="J19" s="37"/>
      <c r="K19" s="32"/>
      <c r="L19" s="73" t="str">
        <f>IF(I20="","",CO2係数等!E5-I20)</f>
        <v/>
      </c>
      <c r="M19" s="81" t="str">
        <f>IF(I20="","","kg")</f>
        <v/>
      </c>
      <c r="N19" s="80" t="str">
        <f>IF(I20="","",IF(L19&lt;0,"多いです。","少ないです。"))</f>
        <v/>
      </c>
      <c r="O19" s="32"/>
      <c r="P19" s="38"/>
    </row>
    <row r="20" spans="2:16" s="8" customFormat="1" ht="18" thickBot="1" x14ac:dyDescent="0.25">
      <c r="C20" s="8" t="s">
        <v>13</v>
      </c>
      <c r="D20" s="39" t="str">
        <f>IF(SUM(D5:D15)=0,"",SUM(D5:D15))</f>
        <v/>
      </c>
      <c r="E20" s="8" t="s">
        <v>4</v>
      </c>
      <c r="H20" s="40"/>
      <c r="I20" s="14" t="str">
        <f>IF(SUM(I5:I17)=0,"",SUM(I5:I17))</f>
        <v/>
      </c>
      <c r="J20" s="15" t="s">
        <v>45</v>
      </c>
      <c r="K20" s="34"/>
      <c r="L20" s="74"/>
      <c r="M20" s="82"/>
      <c r="N20" s="83"/>
      <c r="O20" s="42"/>
      <c r="P20" s="43"/>
    </row>
    <row r="21" spans="2:16" ht="15" customHeight="1" x14ac:dyDescent="0.15"/>
    <row r="22" spans="2:16" ht="17.25" x14ac:dyDescent="0.15">
      <c r="B22" s="8" t="s">
        <v>38</v>
      </c>
      <c r="J22" s="3" t="s">
        <v>109</v>
      </c>
    </row>
    <row r="23" spans="2:16" ht="17.25" x14ac:dyDescent="0.15">
      <c r="B23" s="8" t="s">
        <v>39</v>
      </c>
      <c r="J23" s="3" t="s">
        <v>107</v>
      </c>
    </row>
    <row r="24" spans="2:16" ht="17.25" x14ac:dyDescent="0.15">
      <c r="B24" s="46" t="s">
        <v>95</v>
      </c>
      <c r="D24" s="47"/>
      <c r="E24" s="47"/>
      <c r="F24" s="47"/>
      <c r="G24" s="47"/>
      <c r="H24" s="47"/>
      <c r="J24" s="3" t="s">
        <v>110</v>
      </c>
    </row>
    <row r="25" spans="2:16" ht="17.25" x14ac:dyDescent="0.15">
      <c r="B25" s="46" t="s">
        <v>97</v>
      </c>
      <c r="D25" s="47"/>
      <c r="E25" s="47"/>
      <c r="F25" s="47"/>
      <c r="G25" s="47"/>
      <c r="H25" s="47"/>
    </row>
    <row r="26" spans="2:16" ht="17.25" x14ac:dyDescent="0.15">
      <c r="B26" s="3" t="s">
        <v>96</v>
      </c>
      <c r="D26" s="47"/>
      <c r="E26" s="47"/>
      <c r="F26" s="47"/>
      <c r="G26" s="47"/>
      <c r="H26" s="47"/>
    </row>
  </sheetData>
  <sheetProtection password="8501" sheet="1" objects="1" scenarios="1"/>
  <mergeCells count="5">
    <mergeCell ref="M3:P3"/>
    <mergeCell ref="L17:N18"/>
    <mergeCell ref="L19:L20"/>
    <mergeCell ref="M19:M20"/>
    <mergeCell ref="N19:N20"/>
  </mergeCells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Normal="100" workbookViewId="0">
      <selection activeCell="D5" sqref="D5"/>
    </sheetView>
  </sheetViews>
  <sheetFormatPr defaultRowHeight="13.5" x14ac:dyDescent="0.15"/>
  <cols>
    <col min="1" max="1" width="1" style="3" customWidth="1"/>
    <col min="2" max="2" width="1.75" style="3" customWidth="1"/>
    <col min="3" max="3" width="12.625" style="3" customWidth="1"/>
    <col min="4" max="4" width="9.625" style="3" customWidth="1"/>
    <col min="5" max="5" width="5.375" style="3" customWidth="1"/>
    <col min="6" max="6" width="10.375" style="3" customWidth="1"/>
    <col min="7" max="7" width="3.75" style="3" customWidth="1"/>
    <col min="8" max="8" width="5.25" style="3" customWidth="1"/>
    <col min="9" max="9" width="9.75" style="3" bestFit="1" customWidth="1"/>
    <col min="10" max="10" width="7.5" style="3" customWidth="1"/>
    <col min="11" max="11" width="3.625" style="3" customWidth="1"/>
    <col min="12" max="12" width="11.125" style="5" customWidth="1"/>
    <col min="13" max="13" width="4.625" style="3" customWidth="1"/>
    <col min="14" max="14" width="34.5" style="5" customWidth="1"/>
    <col min="15" max="15" width="11.125" style="3" customWidth="1"/>
    <col min="16" max="16" width="6.75" style="5" customWidth="1"/>
    <col min="17" max="16384" width="9" style="3"/>
  </cols>
  <sheetData>
    <row r="1" spans="2:16" ht="7.5" customHeight="1" x14ac:dyDescent="0.15">
      <c r="J1" s="4"/>
    </row>
    <row r="2" spans="2:16" s="6" customFormat="1" ht="21.75" customHeight="1" x14ac:dyDescent="0.15">
      <c r="B2" s="6" t="s">
        <v>21</v>
      </c>
      <c r="K2" s="64"/>
      <c r="L2" s="65"/>
      <c r="M2" s="64"/>
      <c r="N2" s="65"/>
      <c r="O2" s="64"/>
      <c r="P2" s="65"/>
    </row>
    <row r="3" spans="2:16" s="8" customFormat="1" ht="17.25" x14ac:dyDescent="0.15">
      <c r="K3" s="34"/>
      <c r="L3" s="34"/>
      <c r="M3" s="84"/>
      <c r="N3" s="84"/>
      <c r="O3" s="84"/>
      <c r="P3" s="84"/>
    </row>
    <row r="4" spans="2:16" s="9" customFormat="1" ht="21" customHeight="1" x14ac:dyDescent="0.15">
      <c r="D4" s="10" t="s">
        <v>46</v>
      </c>
      <c r="F4" s="10" t="s">
        <v>47</v>
      </c>
      <c r="I4" s="11" t="s">
        <v>2</v>
      </c>
      <c r="K4" s="60"/>
      <c r="L4" s="61"/>
      <c r="M4" s="10"/>
      <c r="N4" s="61"/>
      <c r="O4" s="61"/>
      <c r="P4" s="62"/>
    </row>
    <row r="5" spans="2:16" s="8" customFormat="1" ht="20.100000000000001" customHeight="1" thickBot="1" x14ac:dyDescent="0.25">
      <c r="C5" s="8" t="s">
        <v>3</v>
      </c>
      <c r="D5" s="1"/>
      <c r="E5" s="8" t="s">
        <v>4</v>
      </c>
      <c r="F5" s="2"/>
      <c r="G5" s="8" t="s">
        <v>5</v>
      </c>
      <c r="I5" s="14" t="str">
        <f>IF(F5="","",F5*CO2係数等!B5)</f>
        <v/>
      </c>
      <c r="J5" s="15" t="s">
        <v>45</v>
      </c>
      <c r="K5" s="49"/>
      <c r="L5" s="33"/>
      <c r="M5" s="50"/>
      <c r="N5" s="34"/>
      <c r="O5" s="51"/>
      <c r="P5" s="33"/>
    </row>
    <row r="6" spans="2:16" ht="8.25" customHeight="1" x14ac:dyDescent="0.15">
      <c r="D6" s="20"/>
      <c r="F6" s="21"/>
      <c r="I6" s="22"/>
      <c r="J6" s="23"/>
      <c r="K6" s="38"/>
      <c r="L6" s="63"/>
      <c r="M6" s="52"/>
      <c r="N6" s="32"/>
      <c r="O6" s="53"/>
      <c r="P6" s="31"/>
    </row>
    <row r="7" spans="2:16" s="8" customFormat="1" ht="20.100000000000001" customHeight="1" thickBot="1" x14ac:dyDescent="0.25">
      <c r="C7" s="8" t="s">
        <v>6</v>
      </c>
      <c r="D7" s="1"/>
      <c r="E7" s="8" t="s">
        <v>4</v>
      </c>
      <c r="F7" s="2"/>
      <c r="G7" s="8" t="s">
        <v>7</v>
      </c>
      <c r="I7" s="14" t="str">
        <f>IF(F7="","",F7*CO2係数等!B7)</f>
        <v/>
      </c>
      <c r="J7" s="15" t="s">
        <v>45</v>
      </c>
      <c r="K7" s="49"/>
      <c r="L7" s="33"/>
      <c r="M7" s="50"/>
      <c r="N7" s="34"/>
      <c r="O7" s="51"/>
      <c r="P7" s="33"/>
    </row>
    <row r="8" spans="2:16" ht="8.25" customHeight="1" x14ac:dyDescent="0.15">
      <c r="D8" s="20"/>
      <c r="F8" s="30"/>
      <c r="I8" s="22"/>
      <c r="J8" s="23"/>
      <c r="K8" s="38"/>
      <c r="L8" s="63"/>
      <c r="M8" s="52"/>
      <c r="N8" s="32"/>
      <c r="O8" s="53"/>
      <c r="P8" s="31"/>
    </row>
    <row r="9" spans="2:16" s="8" customFormat="1" ht="20.100000000000001" customHeight="1" thickBot="1" x14ac:dyDescent="0.25">
      <c r="C9" s="8" t="s">
        <v>8</v>
      </c>
      <c r="D9" s="1"/>
      <c r="E9" s="8" t="s">
        <v>4</v>
      </c>
      <c r="F9" s="2"/>
      <c r="G9" s="8" t="s">
        <v>7</v>
      </c>
      <c r="I9" s="14" t="str">
        <f>IF(F9="","",F9*CO2係数等!B9)</f>
        <v/>
      </c>
      <c r="J9" s="15" t="s">
        <v>45</v>
      </c>
      <c r="K9" s="49"/>
      <c r="L9" s="33"/>
      <c r="M9" s="50"/>
      <c r="N9" s="34"/>
      <c r="O9" s="51"/>
      <c r="P9" s="33"/>
    </row>
    <row r="10" spans="2:16" ht="8.25" customHeight="1" x14ac:dyDescent="0.15">
      <c r="D10" s="20"/>
      <c r="F10" s="30"/>
      <c r="I10" s="22"/>
      <c r="J10" s="23"/>
      <c r="K10" s="38"/>
      <c r="L10" s="63"/>
      <c r="M10" s="52"/>
      <c r="N10" s="32"/>
      <c r="O10" s="53"/>
      <c r="P10" s="31"/>
    </row>
    <row r="11" spans="2:16" s="8" customFormat="1" ht="20.100000000000001" customHeight="1" thickBot="1" x14ac:dyDescent="0.25">
      <c r="C11" s="8" t="s">
        <v>9</v>
      </c>
      <c r="D11" s="1"/>
      <c r="E11" s="8" t="s">
        <v>4</v>
      </c>
      <c r="F11" s="2"/>
      <c r="G11" s="8" t="s">
        <v>76</v>
      </c>
      <c r="I11" s="14" t="str">
        <f>IF(F11="","",F11*CO2係数等!B11)</f>
        <v/>
      </c>
      <c r="J11" s="15" t="s">
        <v>45</v>
      </c>
      <c r="K11" s="49"/>
      <c r="L11" s="33"/>
      <c r="M11" s="50"/>
      <c r="N11" s="34"/>
      <c r="O11" s="51"/>
      <c r="P11" s="33"/>
    </row>
    <row r="12" spans="2:16" ht="8.25" customHeight="1" x14ac:dyDescent="0.15">
      <c r="D12" s="20"/>
      <c r="F12" s="30"/>
      <c r="I12" s="22"/>
      <c r="J12" s="23"/>
      <c r="K12" s="38"/>
      <c r="L12" s="63"/>
      <c r="M12" s="52"/>
      <c r="N12" s="32"/>
      <c r="O12" s="53"/>
      <c r="P12" s="31"/>
    </row>
    <row r="13" spans="2:16" s="8" customFormat="1" ht="20.100000000000001" customHeight="1" thickBot="1" x14ac:dyDescent="0.25">
      <c r="C13" s="8" t="s">
        <v>10</v>
      </c>
      <c r="D13" s="1"/>
      <c r="E13" s="8" t="s">
        <v>4</v>
      </c>
      <c r="F13" s="2"/>
      <c r="G13" s="8" t="s">
        <v>75</v>
      </c>
      <c r="I13" s="14" t="str">
        <f>IF(F13="","",F13*CO2係数等!B13)</f>
        <v/>
      </c>
      <c r="J13" s="15" t="s">
        <v>45</v>
      </c>
      <c r="K13" s="49"/>
      <c r="L13" s="33"/>
      <c r="M13" s="50"/>
      <c r="N13" s="34"/>
      <c r="O13" s="51"/>
      <c r="P13" s="33"/>
    </row>
    <row r="14" spans="2:16" ht="8.25" customHeight="1" x14ac:dyDescent="0.15">
      <c r="D14" s="20"/>
      <c r="F14" s="30"/>
      <c r="I14" s="22"/>
      <c r="J14" s="23"/>
      <c r="K14" s="38"/>
      <c r="L14" s="63"/>
      <c r="M14" s="52"/>
      <c r="N14" s="32"/>
      <c r="O14" s="53"/>
      <c r="P14" s="31"/>
    </row>
    <row r="15" spans="2:16" s="8" customFormat="1" ht="20.100000000000001" customHeight="1" thickBot="1" x14ac:dyDescent="0.25">
      <c r="C15" s="8" t="s">
        <v>11</v>
      </c>
      <c r="D15" s="1"/>
      <c r="E15" s="8" t="s">
        <v>4</v>
      </c>
      <c r="F15" s="2"/>
      <c r="G15" s="8" t="s">
        <v>75</v>
      </c>
      <c r="I15" s="14" t="str">
        <f>IF(F15="","",F15*CO2係数等!B15)</f>
        <v/>
      </c>
      <c r="J15" s="15" t="s">
        <v>45</v>
      </c>
      <c r="K15" s="49"/>
      <c r="L15" s="33"/>
      <c r="M15" s="50"/>
      <c r="N15" s="34"/>
      <c r="O15" s="51"/>
      <c r="P15" s="33"/>
    </row>
    <row r="16" spans="2:16" ht="8.25" customHeight="1" thickBot="1" x14ac:dyDescent="0.2">
      <c r="D16" s="20"/>
      <c r="F16" s="30"/>
      <c r="I16" s="22"/>
      <c r="J16" s="23"/>
      <c r="K16" s="38"/>
      <c r="L16" s="63"/>
      <c r="M16" s="52"/>
      <c r="N16" s="63"/>
      <c r="O16" s="53"/>
      <c r="P16" s="31"/>
    </row>
    <row r="17" spans="3:16" s="8" customFormat="1" ht="20.100000000000001" customHeight="1" thickBot="1" x14ac:dyDescent="0.25">
      <c r="C17" s="8" t="s">
        <v>72</v>
      </c>
      <c r="F17" s="2"/>
      <c r="G17" s="8" t="s">
        <v>12</v>
      </c>
      <c r="I17" s="14" t="str">
        <f>IF(F17="","",F17*CO2係数等!B17)</f>
        <v/>
      </c>
      <c r="J17" s="15" t="s">
        <v>45</v>
      </c>
      <c r="K17" s="49"/>
      <c r="L17" s="75" t="str">
        <f>IF(I20="","","　今月は、山口県の一般家庭の平均より")</f>
        <v/>
      </c>
      <c r="M17" s="76"/>
      <c r="N17" s="77"/>
      <c r="O17" s="51"/>
      <c r="P17" s="33"/>
    </row>
    <row r="18" spans="3:16" s="8" customFormat="1" ht="8.25" customHeight="1" thickBot="1" x14ac:dyDescent="0.2">
      <c r="C18" s="35"/>
      <c r="D18" s="36"/>
      <c r="E18" s="35"/>
      <c r="F18" s="35"/>
      <c r="G18" s="35"/>
      <c r="H18" s="35"/>
      <c r="I18" s="35"/>
      <c r="J18" s="35"/>
      <c r="K18" s="32"/>
      <c r="L18" s="78"/>
      <c r="M18" s="79"/>
      <c r="N18" s="80"/>
      <c r="O18" s="32"/>
      <c r="P18" s="32"/>
    </row>
    <row r="19" spans="3:16" ht="8.25" customHeight="1" x14ac:dyDescent="0.15">
      <c r="I19" s="22"/>
      <c r="J19" s="37"/>
      <c r="K19" s="32"/>
      <c r="L19" s="73" t="str">
        <f>IF(I20="","",CO2係数等!E5-I20)</f>
        <v/>
      </c>
      <c r="M19" s="81" t="str">
        <f>IF(I20="","","kg")</f>
        <v/>
      </c>
      <c r="N19" s="80" t="str">
        <f>IF(I20="","",IF(L19&lt;0,"多いです。","少ないです。"))</f>
        <v/>
      </c>
      <c r="O19" s="32"/>
      <c r="P19" s="38"/>
    </row>
    <row r="20" spans="3:16" s="8" customFormat="1" ht="18" thickBot="1" x14ac:dyDescent="0.25">
      <c r="C20" s="8" t="s">
        <v>13</v>
      </c>
      <c r="D20" s="39" t="str">
        <f>IF(SUM(D5:D15)=0,"",SUM(D5:D15))</f>
        <v/>
      </c>
      <c r="E20" s="8" t="s">
        <v>4</v>
      </c>
      <c r="H20" s="40"/>
      <c r="I20" s="14" t="str">
        <f>IF(SUM(I5:I17)=0,"",SUM(I5:I17))</f>
        <v/>
      </c>
      <c r="J20" s="15" t="s">
        <v>45</v>
      </c>
      <c r="K20" s="34"/>
      <c r="L20" s="74"/>
      <c r="M20" s="82"/>
      <c r="N20" s="83"/>
      <c r="O20" s="42"/>
      <c r="P20" s="43"/>
    </row>
    <row r="21" spans="3:16" ht="17.25" customHeight="1" x14ac:dyDescent="0.15"/>
    <row r="22" spans="3:16" ht="17.25" x14ac:dyDescent="0.15">
      <c r="C22" s="8" t="s">
        <v>103</v>
      </c>
      <c r="J22" s="3" t="s">
        <v>109</v>
      </c>
    </row>
    <row r="23" spans="3:16" ht="17.25" x14ac:dyDescent="0.15">
      <c r="C23" s="46" t="s">
        <v>98</v>
      </c>
      <c r="J23" s="3" t="s">
        <v>107</v>
      </c>
    </row>
    <row r="24" spans="3:16" ht="17.25" x14ac:dyDescent="0.15">
      <c r="C24" s="46" t="s">
        <v>99</v>
      </c>
      <c r="D24" s="47"/>
      <c r="E24" s="47"/>
      <c r="F24" s="47"/>
      <c r="G24" s="47"/>
      <c r="H24" s="47"/>
      <c r="J24" s="3" t="s">
        <v>110</v>
      </c>
    </row>
    <row r="25" spans="3:16" ht="17.25" x14ac:dyDescent="0.15">
      <c r="C25" s="3" t="s">
        <v>31</v>
      </c>
      <c r="D25" s="47"/>
      <c r="E25" s="47"/>
      <c r="F25" s="47"/>
      <c r="G25" s="47"/>
      <c r="H25" s="47"/>
    </row>
    <row r="26" spans="3:16" ht="17.25" x14ac:dyDescent="0.15">
      <c r="D26" s="47"/>
      <c r="E26" s="47"/>
      <c r="F26" s="47"/>
      <c r="G26" s="47"/>
      <c r="H26" s="47"/>
    </row>
  </sheetData>
  <sheetProtection password="8501" sheet="1" objects="1" scenarios="1"/>
  <mergeCells count="5">
    <mergeCell ref="M3:P3"/>
    <mergeCell ref="L17:N18"/>
    <mergeCell ref="L19:L20"/>
    <mergeCell ref="M19:M20"/>
    <mergeCell ref="N19:N20"/>
  </mergeCells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Normal="100" workbookViewId="0">
      <selection activeCell="D5" sqref="D5"/>
    </sheetView>
  </sheetViews>
  <sheetFormatPr defaultRowHeight="13.5" x14ac:dyDescent="0.15"/>
  <cols>
    <col min="1" max="1" width="1" style="3" customWidth="1"/>
    <col min="2" max="2" width="1.75" style="3" customWidth="1"/>
    <col min="3" max="3" width="12.625" style="3" customWidth="1"/>
    <col min="4" max="4" width="9.625" style="3" customWidth="1"/>
    <col min="5" max="5" width="5.375" style="3" customWidth="1"/>
    <col min="6" max="6" width="10.375" style="3" customWidth="1"/>
    <col min="7" max="7" width="3.75" style="3" customWidth="1"/>
    <col min="8" max="8" width="5.25" style="3" customWidth="1"/>
    <col min="9" max="9" width="9" style="3"/>
    <col min="10" max="10" width="7.5" style="3" customWidth="1"/>
    <col min="11" max="11" width="3.625" style="3" customWidth="1"/>
    <col min="12" max="12" width="11.125" style="5" customWidth="1"/>
    <col min="13" max="13" width="4.625" style="3" customWidth="1"/>
    <col min="14" max="14" width="34.5" style="5" customWidth="1"/>
    <col min="15" max="15" width="11.125" style="3" customWidth="1"/>
    <col min="16" max="16" width="6.75" style="5" customWidth="1"/>
    <col min="17" max="16384" width="9" style="3"/>
  </cols>
  <sheetData>
    <row r="1" spans="2:16" ht="7.5" customHeight="1" x14ac:dyDescent="0.15">
      <c r="J1" s="4"/>
    </row>
    <row r="2" spans="2:16" s="6" customFormat="1" ht="21.75" customHeight="1" x14ac:dyDescent="0.15">
      <c r="B2" s="6" t="s">
        <v>23</v>
      </c>
      <c r="K2" s="64"/>
      <c r="L2" s="65"/>
      <c r="M2" s="64"/>
      <c r="N2" s="65"/>
      <c r="O2" s="64"/>
      <c r="P2" s="65"/>
    </row>
    <row r="3" spans="2:16" s="8" customFormat="1" ht="9.75" customHeight="1" x14ac:dyDescent="0.15">
      <c r="K3" s="34"/>
      <c r="L3" s="34"/>
      <c r="M3" s="84"/>
      <c r="N3" s="84"/>
      <c r="O3" s="84"/>
      <c r="P3" s="84"/>
    </row>
    <row r="4" spans="2:16" s="9" customFormat="1" ht="21" customHeight="1" x14ac:dyDescent="0.15">
      <c r="D4" s="10" t="s">
        <v>46</v>
      </c>
      <c r="F4" s="10" t="s">
        <v>47</v>
      </c>
      <c r="I4" s="11" t="s">
        <v>2</v>
      </c>
      <c r="K4" s="60"/>
      <c r="L4" s="61"/>
      <c r="M4" s="10"/>
      <c r="N4" s="61"/>
      <c r="O4" s="61"/>
      <c r="P4" s="62"/>
    </row>
    <row r="5" spans="2:16" s="8" customFormat="1" ht="20.100000000000001" customHeight="1" thickBot="1" x14ac:dyDescent="0.25">
      <c r="C5" s="8" t="s">
        <v>3</v>
      </c>
      <c r="D5" s="1"/>
      <c r="E5" s="8" t="s">
        <v>4</v>
      </c>
      <c r="F5" s="2"/>
      <c r="G5" s="8" t="s">
        <v>5</v>
      </c>
      <c r="I5" s="14" t="str">
        <f>IF(F5="","",F5*CO2係数等!B5)</f>
        <v/>
      </c>
      <c r="J5" s="15" t="s">
        <v>45</v>
      </c>
      <c r="K5" s="49"/>
      <c r="L5" s="33"/>
      <c r="M5" s="50"/>
      <c r="N5" s="34"/>
      <c r="O5" s="51"/>
      <c r="P5" s="33"/>
    </row>
    <row r="6" spans="2:16" ht="8.25" customHeight="1" x14ac:dyDescent="0.15">
      <c r="D6" s="20"/>
      <c r="F6" s="21"/>
      <c r="I6" s="22"/>
      <c r="J6" s="23"/>
      <c r="K6" s="38"/>
      <c r="L6" s="63"/>
      <c r="M6" s="52"/>
      <c r="N6" s="32"/>
      <c r="O6" s="53"/>
      <c r="P6" s="31"/>
    </row>
    <row r="7" spans="2:16" s="8" customFormat="1" ht="20.100000000000001" customHeight="1" thickBot="1" x14ac:dyDescent="0.25">
      <c r="C7" s="8" t="s">
        <v>6</v>
      </c>
      <c r="D7" s="1"/>
      <c r="E7" s="8" t="s">
        <v>4</v>
      </c>
      <c r="F7" s="2"/>
      <c r="G7" s="8" t="s">
        <v>7</v>
      </c>
      <c r="I7" s="14" t="str">
        <f>IF(F7="","",F7*CO2係数等!B7)</f>
        <v/>
      </c>
      <c r="J7" s="15" t="s">
        <v>45</v>
      </c>
      <c r="K7" s="49"/>
      <c r="L7" s="33"/>
      <c r="M7" s="50"/>
      <c r="N7" s="34"/>
      <c r="O7" s="51"/>
      <c r="P7" s="33"/>
    </row>
    <row r="8" spans="2:16" ht="8.25" customHeight="1" x14ac:dyDescent="0.15">
      <c r="D8" s="20"/>
      <c r="F8" s="30"/>
      <c r="I8" s="22"/>
      <c r="J8" s="23"/>
      <c r="K8" s="38"/>
      <c r="L8" s="63"/>
      <c r="M8" s="52"/>
      <c r="N8" s="32"/>
      <c r="O8" s="53"/>
      <c r="P8" s="31"/>
    </row>
    <row r="9" spans="2:16" s="8" customFormat="1" ht="20.100000000000001" customHeight="1" thickBot="1" x14ac:dyDescent="0.25">
      <c r="C9" s="8" t="s">
        <v>8</v>
      </c>
      <c r="D9" s="1"/>
      <c r="E9" s="8" t="s">
        <v>4</v>
      </c>
      <c r="F9" s="2"/>
      <c r="G9" s="8" t="s">
        <v>7</v>
      </c>
      <c r="I9" s="14" t="str">
        <f>IF(F9="","",F9*CO2係数等!B9)</f>
        <v/>
      </c>
      <c r="J9" s="15" t="s">
        <v>45</v>
      </c>
      <c r="K9" s="49"/>
      <c r="L9" s="33"/>
      <c r="M9" s="50"/>
      <c r="N9" s="34"/>
      <c r="O9" s="51"/>
      <c r="P9" s="33"/>
    </row>
    <row r="10" spans="2:16" ht="8.25" customHeight="1" x14ac:dyDescent="0.15">
      <c r="D10" s="20"/>
      <c r="F10" s="30"/>
      <c r="I10" s="22"/>
      <c r="J10" s="23"/>
      <c r="K10" s="38"/>
      <c r="L10" s="63"/>
      <c r="M10" s="52"/>
      <c r="N10" s="32"/>
      <c r="O10" s="53"/>
      <c r="P10" s="31"/>
    </row>
    <row r="11" spans="2:16" s="8" customFormat="1" ht="20.100000000000001" customHeight="1" thickBot="1" x14ac:dyDescent="0.25">
      <c r="C11" s="8" t="s">
        <v>9</v>
      </c>
      <c r="D11" s="1"/>
      <c r="E11" s="8" t="s">
        <v>4</v>
      </c>
      <c r="F11" s="2"/>
      <c r="G11" s="8" t="s">
        <v>76</v>
      </c>
      <c r="I11" s="14" t="str">
        <f>IF(F11="","",F11*CO2係数等!B11)</f>
        <v/>
      </c>
      <c r="J11" s="15" t="s">
        <v>45</v>
      </c>
      <c r="K11" s="49"/>
      <c r="L11" s="33"/>
      <c r="M11" s="50"/>
      <c r="N11" s="34"/>
      <c r="O11" s="51"/>
      <c r="P11" s="33"/>
    </row>
    <row r="12" spans="2:16" ht="8.25" customHeight="1" x14ac:dyDescent="0.15">
      <c r="D12" s="20"/>
      <c r="F12" s="30"/>
      <c r="I12" s="22"/>
      <c r="J12" s="23"/>
      <c r="K12" s="38"/>
      <c r="L12" s="63"/>
      <c r="M12" s="52"/>
      <c r="N12" s="32"/>
      <c r="O12" s="53"/>
      <c r="P12" s="31"/>
    </row>
    <row r="13" spans="2:16" s="8" customFormat="1" ht="20.100000000000001" customHeight="1" thickBot="1" x14ac:dyDescent="0.25">
      <c r="C13" s="8" t="s">
        <v>10</v>
      </c>
      <c r="D13" s="1"/>
      <c r="E13" s="8" t="s">
        <v>4</v>
      </c>
      <c r="F13" s="2"/>
      <c r="G13" s="8" t="s">
        <v>75</v>
      </c>
      <c r="I13" s="14" t="str">
        <f>IF(F13="","",F13*CO2係数等!B13)</f>
        <v/>
      </c>
      <c r="J13" s="15" t="s">
        <v>45</v>
      </c>
      <c r="K13" s="49"/>
      <c r="L13" s="33"/>
      <c r="M13" s="50"/>
      <c r="N13" s="34"/>
      <c r="O13" s="51"/>
      <c r="P13" s="33"/>
    </row>
    <row r="14" spans="2:16" ht="8.25" customHeight="1" x14ac:dyDescent="0.15">
      <c r="D14" s="20"/>
      <c r="F14" s="30"/>
      <c r="I14" s="22"/>
      <c r="J14" s="23"/>
      <c r="K14" s="38"/>
      <c r="L14" s="63"/>
      <c r="M14" s="52"/>
      <c r="N14" s="32"/>
      <c r="O14" s="53"/>
      <c r="P14" s="31"/>
    </row>
    <row r="15" spans="2:16" s="8" customFormat="1" ht="20.100000000000001" customHeight="1" thickBot="1" x14ac:dyDescent="0.25">
      <c r="C15" s="8" t="s">
        <v>11</v>
      </c>
      <c r="D15" s="1"/>
      <c r="E15" s="8" t="s">
        <v>4</v>
      </c>
      <c r="F15" s="2"/>
      <c r="G15" s="8" t="s">
        <v>75</v>
      </c>
      <c r="I15" s="14" t="str">
        <f>IF(F15="","",F15*CO2係数等!B15)</f>
        <v/>
      </c>
      <c r="J15" s="15" t="s">
        <v>45</v>
      </c>
      <c r="K15" s="49"/>
      <c r="L15" s="33"/>
      <c r="M15" s="50"/>
      <c r="N15" s="34"/>
      <c r="O15" s="51"/>
      <c r="P15" s="33"/>
    </row>
    <row r="16" spans="2:16" ht="8.25" customHeight="1" thickBot="1" x14ac:dyDescent="0.2">
      <c r="D16" s="20"/>
      <c r="F16" s="30"/>
      <c r="I16" s="22"/>
      <c r="J16" s="23"/>
      <c r="K16" s="38"/>
      <c r="L16" s="63"/>
      <c r="M16" s="52"/>
      <c r="N16" s="63"/>
      <c r="O16" s="53"/>
      <c r="P16" s="31"/>
    </row>
    <row r="17" spans="2:16" s="8" customFormat="1" ht="20.100000000000001" customHeight="1" thickBot="1" x14ac:dyDescent="0.25">
      <c r="C17" s="8" t="s">
        <v>72</v>
      </c>
      <c r="F17" s="2"/>
      <c r="G17" s="8" t="s">
        <v>12</v>
      </c>
      <c r="I17" s="14" t="str">
        <f>IF(F17="","",F17*CO2係数等!B17)</f>
        <v/>
      </c>
      <c r="J17" s="15" t="s">
        <v>45</v>
      </c>
      <c r="K17" s="49"/>
      <c r="L17" s="75" t="str">
        <f>IF(I20="","","　今月は、山口県の一般家庭の平均より")</f>
        <v/>
      </c>
      <c r="M17" s="76"/>
      <c r="N17" s="77"/>
      <c r="O17" s="51"/>
      <c r="P17" s="33"/>
    </row>
    <row r="18" spans="2:16" s="8" customFormat="1" ht="8.25" customHeight="1" thickBot="1" x14ac:dyDescent="0.2">
      <c r="C18" s="35"/>
      <c r="D18" s="36"/>
      <c r="E18" s="35"/>
      <c r="F18" s="35"/>
      <c r="G18" s="35"/>
      <c r="H18" s="35"/>
      <c r="I18" s="35"/>
      <c r="J18" s="35"/>
      <c r="K18" s="32"/>
      <c r="L18" s="78"/>
      <c r="M18" s="79"/>
      <c r="N18" s="80"/>
      <c r="O18" s="32"/>
      <c r="P18" s="32"/>
    </row>
    <row r="19" spans="2:16" ht="8.25" customHeight="1" x14ac:dyDescent="0.15">
      <c r="I19" s="22"/>
      <c r="J19" s="37"/>
      <c r="K19" s="32"/>
      <c r="L19" s="73" t="str">
        <f>IF(I20="","",CO2係数等!E5-I20)</f>
        <v/>
      </c>
      <c r="M19" s="81" t="str">
        <f>IF(I20="","","kg")</f>
        <v/>
      </c>
      <c r="N19" s="80" t="str">
        <f>IF(I20="","",IF(L19&lt;0,"多いです。","少ないです。"))</f>
        <v/>
      </c>
      <c r="O19" s="32"/>
      <c r="P19" s="38"/>
    </row>
    <row r="20" spans="2:16" s="8" customFormat="1" ht="18" thickBot="1" x14ac:dyDescent="0.25">
      <c r="C20" s="8" t="s">
        <v>13</v>
      </c>
      <c r="D20" s="39" t="str">
        <f>IF(SUM(D5:D15)=0,"",SUM(D5:D15))</f>
        <v/>
      </c>
      <c r="E20" s="8" t="s">
        <v>4</v>
      </c>
      <c r="H20" s="40"/>
      <c r="I20" s="14" t="str">
        <f>IF(SUM(I5:I17)=0,"",SUM(I5:I17))</f>
        <v/>
      </c>
      <c r="J20" s="15" t="s">
        <v>45</v>
      </c>
      <c r="K20" s="34"/>
      <c r="L20" s="74"/>
      <c r="M20" s="82"/>
      <c r="N20" s="83"/>
      <c r="O20" s="42"/>
      <c r="P20" s="43"/>
    </row>
    <row r="21" spans="2:16" ht="17.25" customHeight="1" x14ac:dyDescent="0.15">
      <c r="K21" s="32"/>
      <c r="L21" s="38"/>
      <c r="M21" s="32"/>
      <c r="N21" s="38"/>
      <c r="O21" s="32"/>
      <c r="P21" s="38"/>
    </row>
    <row r="22" spans="2:16" ht="17.25" x14ac:dyDescent="0.15">
      <c r="B22" s="8" t="s">
        <v>43</v>
      </c>
      <c r="C22" s="8"/>
      <c r="J22" s="3" t="s">
        <v>109</v>
      </c>
    </row>
    <row r="23" spans="2:16" ht="17.25" x14ac:dyDescent="0.15">
      <c r="B23" s="8" t="s">
        <v>44</v>
      </c>
      <c r="C23" s="8"/>
      <c r="J23" s="3" t="s">
        <v>107</v>
      </c>
    </row>
    <row r="24" spans="2:16" ht="17.25" x14ac:dyDescent="0.15">
      <c r="B24" s="46" t="s">
        <v>100</v>
      </c>
      <c r="C24" s="46"/>
      <c r="D24" s="47"/>
      <c r="E24" s="47"/>
      <c r="F24" s="47"/>
      <c r="G24" s="47"/>
      <c r="H24" s="47"/>
      <c r="J24" s="3" t="s">
        <v>110</v>
      </c>
    </row>
    <row r="25" spans="2:16" ht="17.25" x14ac:dyDescent="0.15">
      <c r="B25" s="46" t="s">
        <v>101</v>
      </c>
      <c r="D25" s="47"/>
      <c r="E25" s="47"/>
      <c r="F25" s="47"/>
      <c r="G25" s="47"/>
      <c r="H25" s="47"/>
    </row>
    <row r="26" spans="2:16" ht="17.25" x14ac:dyDescent="0.15">
      <c r="B26" s="3" t="s">
        <v>102</v>
      </c>
      <c r="C26" s="48"/>
      <c r="D26" s="47"/>
      <c r="E26" s="47"/>
      <c r="F26" s="47"/>
      <c r="G26" s="47"/>
      <c r="H26" s="47"/>
    </row>
  </sheetData>
  <sheetProtection password="8501" sheet="1" objects="1" scenarios="1"/>
  <mergeCells count="5">
    <mergeCell ref="M3:P3"/>
    <mergeCell ref="L17:N18"/>
    <mergeCell ref="L19:L20"/>
    <mergeCell ref="M19:M20"/>
    <mergeCell ref="N19:N20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B1:AL30"/>
  <sheetViews>
    <sheetView workbookViewId="0">
      <selection activeCell="H2" sqref="H2"/>
    </sheetView>
  </sheetViews>
  <sheetFormatPr defaultRowHeight="13.5" x14ac:dyDescent="0.15"/>
  <cols>
    <col min="1" max="1" width="2.5" style="3" customWidth="1"/>
    <col min="2" max="16384" width="9" style="3"/>
  </cols>
  <sheetData>
    <row r="1" spans="2:38" ht="6.75" customHeight="1" x14ac:dyDescent="0.15"/>
    <row r="2" spans="2:38" ht="16.5" customHeight="1" x14ac:dyDescent="0.15">
      <c r="B2" s="66" t="s">
        <v>105</v>
      </c>
    </row>
    <row r="3" spans="2:38" ht="4.5" customHeight="1" x14ac:dyDescent="0.15"/>
    <row r="4" spans="2:38" x14ac:dyDescent="0.15">
      <c r="V4" s="67" t="s">
        <v>112</v>
      </c>
      <c r="W4" s="67" t="s">
        <v>63</v>
      </c>
      <c r="X4" s="67" t="s">
        <v>64</v>
      </c>
      <c r="Y4" s="67" t="s">
        <v>65</v>
      </c>
      <c r="Z4" s="67" t="s">
        <v>66</v>
      </c>
      <c r="AA4" s="67" t="s">
        <v>67</v>
      </c>
      <c r="AB4" s="67" t="s">
        <v>68</v>
      </c>
    </row>
    <row r="5" spans="2:38" x14ac:dyDescent="0.15">
      <c r="V5" s="67" t="s">
        <v>51</v>
      </c>
      <c r="W5" s="68">
        <f>'4月'!D5</f>
        <v>0</v>
      </c>
      <c r="X5" s="68">
        <f>'4月'!D7</f>
        <v>0</v>
      </c>
      <c r="Y5" s="68">
        <f>'4月'!D9</f>
        <v>0</v>
      </c>
      <c r="Z5" s="68">
        <f>'4月'!D11</f>
        <v>0</v>
      </c>
      <c r="AA5" s="68">
        <f>'4月'!D13</f>
        <v>0</v>
      </c>
      <c r="AB5" s="68">
        <f>'4月'!D15</f>
        <v>0</v>
      </c>
      <c r="AC5" s="69"/>
      <c r="AF5" s="69"/>
      <c r="AG5" s="69"/>
      <c r="AH5" s="69"/>
      <c r="AI5" s="69"/>
      <c r="AJ5" s="69"/>
      <c r="AK5" s="69"/>
      <c r="AL5" s="69"/>
    </row>
    <row r="6" spans="2:38" x14ac:dyDescent="0.15">
      <c r="V6" s="67" t="s">
        <v>52</v>
      </c>
      <c r="W6" s="68">
        <f>'5月'!D5</f>
        <v>0</v>
      </c>
      <c r="X6" s="68">
        <f>'5月'!D7</f>
        <v>0</v>
      </c>
      <c r="Y6" s="68">
        <f>'5月'!D9</f>
        <v>0</v>
      </c>
      <c r="Z6" s="68">
        <f>'5月'!D11</f>
        <v>0</v>
      </c>
      <c r="AA6" s="68">
        <f>'5月'!D13</f>
        <v>0</v>
      </c>
      <c r="AB6" s="68">
        <f>'5月'!D15</f>
        <v>0</v>
      </c>
      <c r="AC6" s="69"/>
      <c r="AF6" s="69"/>
      <c r="AG6" s="69"/>
      <c r="AH6" s="69"/>
      <c r="AI6" s="69"/>
      <c r="AJ6" s="69"/>
      <c r="AK6" s="69"/>
      <c r="AL6" s="69"/>
    </row>
    <row r="7" spans="2:38" x14ac:dyDescent="0.15">
      <c r="V7" s="67" t="s">
        <v>53</v>
      </c>
      <c r="W7" s="68">
        <f>'6月'!D5</f>
        <v>0</v>
      </c>
      <c r="X7" s="68">
        <f>'6月'!D7</f>
        <v>0</v>
      </c>
      <c r="Y7" s="68">
        <f>'6月'!D9</f>
        <v>0</v>
      </c>
      <c r="Z7" s="68">
        <f>'6月'!D11</f>
        <v>0</v>
      </c>
      <c r="AA7" s="68">
        <f>'6月'!D13</f>
        <v>0</v>
      </c>
      <c r="AB7" s="68">
        <f>'6月'!D15</f>
        <v>0</v>
      </c>
      <c r="AC7" s="69"/>
      <c r="AF7" s="69"/>
      <c r="AG7" s="69"/>
      <c r="AH7" s="69"/>
      <c r="AI7" s="69"/>
      <c r="AJ7" s="69"/>
      <c r="AK7" s="69"/>
      <c r="AL7" s="69"/>
    </row>
    <row r="8" spans="2:38" x14ac:dyDescent="0.15">
      <c r="V8" s="67" t="s">
        <v>54</v>
      </c>
      <c r="W8" s="68">
        <f>'7月'!D5</f>
        <v>0</v>
      </c>
      <c r="X8" s="68">
        <f>'7月'!D7</f>
        <v>0</v>
      </c>
      <c r="Y8" s="68">
        <f>'7月'!D9</f>
        <v>0</v>
      </c>
      <c r="Z8" s="68">
        <f>'7月'!D11</f>
        <v>0</v>
      </c>
      <c r="AA8" s="68">
        <f>'7月'!D13</f>
        <v>0</v>
      </c>
      <c r="AB8" s="68">
        <f>'7月'!D15</f>
        <v>0</v>
      </c>
      <c r="AC8" s="69"/>
      <c r="AF8" s="69"/>
      <c r="AG8" s="69"/>
      <c r="AH8" s="69"/>
      <c r="AI8" s="69"/>
      <c r="AJ8" s="69"/>
      <c r="AK8" s="69"/>
      <c r="AL8" s="69"/>
    </row>
    <row r="9" spans="2:38" x14ac:dyDescent="0.15">
      <c r="V9" s="67" t="s">
        <v>55</v>
      </c>
      <c r="W9" s="68">
        <f>'8月'!D5</f>
        <v>0</v>
      </c>
      <c r="X9" s="68">
        <f>'8月'!D7</f>
        <v>0</v>
      </c>
      <c r="Y9" s="68">
        <f>'8月'!D9</f>
        <v>0</v>
      </c>
      <c r="Z9" s="68">
        <f>'8月'!D11</f>
        <v>0</v>
      </c>
      <c r="AA9" s="68">
        <f>'8月'!D13</f>
        <v>0</v>
      </c>
      <c r="AB9" s="68">
        <f>'8月'!D15</f>
        <v>0</v>
      </c>
      <c r="AC9" s="69"/>
      <c r="AF9" s="69"/>
      <c r="AG9" s="69"/>
      <c r="AH9" s="69"/>
      <c r="AI9" s="69"/>
      <c r="AJ9" s="69"/>
      <c r="AK9" s="69"/>
      <c r="AL9" s="69"/>
    </row>
    <row r="10" spans="2:38" x14ac:dyDescent="0.15">
      <c r="V10" s="67" t="s">
        <v>56</v>
      </c>
      <c r="W10" s="68">
        <f>'9月'!D5</f>
        <v>0</v>
      </c>
      <c r="X10" s="68">
        <f>'9月'!D7</f>
        <v>0</v>
      </c>
      <c r="Y10" s="68">
        <f>'9月'!D9</f>
        <v>0</v>
      </c>
      <c r="Z10" s="68">
        <f>'9月'!D11</f>
        <v>0</v>
      </c>
      <c r="AA10" s="68">
        <f>'9月'!D13</f>
        <v>0</v>
      </c>
      <c r="AB10" s="68">
        <f>'9月'!D15</f>
        <v>0</v>
      </c>
      <c r="AC10" s="69"/>
      <c r="AF10" s="69"/>
      <c r="AG10" s="69"/>
      <c r="AH10" s="69"/>
      <c r="AI10" s="69"/>
      <c r="AJ10" s="69"/>
      <c r="AK10" s="69"/>
      <c r="AL10" s="69"/>
    </row>
    <row r="11" spans="2:38" x14ac:dyDescent="0.15">
      <c r="V11" s="67" t="s">
        <v>57</v>
      </c>
      <c r="W11" s="68">
        <f>'10月'!D5</f>
        <v>0</v>
      </c>
      <c r="X11" s="68">
        <f>'10月'!D7</f>
        <v>0</v>
      </c>
      <c r="Y11" s="68">
        <f>'10月'!D9</f>
        <v>0</v>
      </c>
      <c r="Z11" s="68">
        <f>'10月'!D11</f>
        <v>0</v>
      </c>
      <c r="AA11" s="68">
        <f>'10月'!D13</f>
        <v>0</v>
      </c>
      <c r="AB11" s="68">
        <f>'10月'!D15</f>
        <v>0</v>
      </c>
      <c r="AC11" s="69"/>
      <c r="AF11" s="69"/>
      <c r="AG11" s="69"/>
      <c r="AH11" s="69"/>
      <c r="AI11" s="69"/>
      <c r="AJ11" s="69"/>
      <c r="AK11" s="69"/>
      <c r="AL11" s="69"/>
    </row>
    <row r="12" spans="2:38" x14ac:dyDescent="0.15">
      <c r="V12" s="67" t="s">
        <v>58</v>
      </c>
      <c r="W12" s="68">
        <f>'11月'!D5</f>
        <v>0</v>
      </c>
      <c r="X12" s="68">
        <f>'11月'!D7</f>
        <v>0</v>
      </c>
      <c r="Y12" s="68">
        <f>'11月'!D9</f>
        <v>0</v>
      </c>
      <c r="Z12" s="68">
        <f>'11月'!D11</f>
        <v>0</v>
      </c>
      <c r="AA12" s="68">
        <f>'11月'!D13</f>
        <v>0</v>
      </c>
      <c r="AB12" s="68">
        <f>'11月'!D15</f>
        <v>0</v>
      </c>
      <c r="AC12" s="69"/>
      <c r="AF12" s="69"/>
      <c r="AG12" s="69"/>
      <c r="AH12" s="69"/>
      <c r="AI12" s="69"/>
      <c r="AJ12" s="69"/>
      <c r="AK12" s="69"/>
      <c r="AL12" s="69"/>
    </row>
    <row r="13" spans="2:38" x14ac:dyDescent="0.15">
      <c r="V13" s="67" t="s">
        <v>59</v>
      </c>
      <c r="W13" s="68">
        <f>'12月'!D5</f>
        <v>0</v>
      </c>
      <c r="X13" s="68">
        <f>'12月'!D7</f>
        <v>0</v>
      </c>
      <c r="Y13" s="68">
        <f>'12月'!D9</f>
        <v>0</v>
      </c>
      <c r="Z13" s="68">
        <f>'12月'!D11</f>
        <v>0</v>
      </c>
      <c r="AA13" s="68">
        <f>'12月'!D13</f>
        <v>0</v>
      </c>
      <c r="AB13" s="68">
        <f>'12月'!D15</f>
        <v>0</v>
      </c>
      <c r="AC13" s="69"/>
      <c r="AF13" s="69"/>
      <c r="AG13" s="69"/>
      <c r="AH13" s="69"/>
      <c r="AI13" s="69"/>
      <c r="AJ13" s="69"/>
      <c r="AK13" s="69"/>
      <c r="AL13" s="69"/>
    </row>
    <row r="14" spans="2:38" x14ac:dyDescent="0.15">
      <c r="V14" s="67" t="s">
        <v>60</v>
      </c>
      <c r="W14" s="68">
        <f>'1月'!D5</f>
        <v>0</v>
      </c>
      <c r="X14" s="68">
        <f>'1月'!D7</f>
        <v>0</v>
      </c>
      <c r="Y14" s="68">
        <f>'1月'!D9</f>
        <v>0</v>
      </c>
      <c r="Z14" s="68">
        <f>'1月'!D11</f>
        <v>0</v>
      </c>
      <c r="AA14" s="68">
        <f>'1月'!D13</f>
        <v>0</v>
      </c>
      <c r="AB14" s="68">
        <f>'1月'!D15</f>
        <v>0</v>
      </c>
      <c r="AC14" s="69"/>
      <c r="AF14" s="69"/>
      <c r="AG14" s="69"/>
      <c r="AH14" s="69"/>
      <c r="AI14" s="69"/>
      <c r="AJ14" s="69"/>
      <c r="AK14" s="69"/>
      <c r="AL14" s="69"/>
    </row>
    <row r="15" spans="2:38" x14ac:dyDescent="0.15">
      <c r="V15" s="67" t="s">
        <v>61</v>
      </c>
      <c r="W15" s="68">
        <f>'2月'!D5</f>
        <v>0</v>
      </c>
      <c r="X15" s="68">
        <f>'2月'!D7</f>
        <v>0</v>
      </c>
      <c r="Y15" s="68">
        <f>'2月'!D9</f>
        <v>0</v>
      </c>
      <c r="Z15" s="68">
        <f>'2月'!D11</f>
        <v>0</v>
      </c>
      <c r="AA15" s="68">
        <f>'2月'!D13</f>
        <v>0</v>
      </c>
      <c r="AB15" s="68">
        <f>'2月'!D15</f>
        <v>0</v>
      </c>
      <c r="AC15" s="69"/>
      <c r="AF15" s="69"/>
      <c r="AG15" s="69"/>
      <c r="AH15" s="69"/>
      <c r="AI15" s="69"/>
      <c r="AJ15" s="69"/>
      <c r="AK15" s="69"/>
      <c r="AL15" s="69"/>
    </row>
    <row r="16" spans="2:38" x14ac:dyDescent="0.15">
      <c r="V16" s="67" t="s">
        <v>62</v>
      </c>
      <c r="W16" s="68">
        <f>'3月'!D5</f>
        <v>0</v>
      </c>
      <c r="X16" s="68">
        <f>'3月'!D7</f>
        <v>0</v>
      </c>
      <c r="Y16" s="68">
        <f>'3月'!D9</f>
        <v>0</v>
      </c>
      <c r="Z16" s="68">
        <f>'3月'!D11</f>
        <v>0</v>
      </c>
      <c r="AA16" s="68">
        <f>'3月'!D13</f>
        <v>0</v>
      </c>
      <c r="AB16" s="68">
        <f>'3月'!D15</f>
        <v>0</v>
      </c>
      <c r="AC16" s="69"/>
      <c r="AF16" s="69"/>
      <c r="AG16" s="69"/>
      <c r="AH16" s="69"/>
      <c r="AI16" s="69"/>
      <c r="AJ16" s="69"/>
      <c r="AK16" s="69"/>
      <c r="AL16" s="69"/>
    </row>
    <row r="18" spans="22:38" x14ac:dyDescent="0.15">
      <c r="V18" s="67" t="s">
        <v>111</v>
      </c>
      <c r="W18" s="67" t="s">
        <v>63</v>
      </c>
      <c r="X18" s="67" t="s">
        <v>64</v>
      </c>
      <c r="Y18" s="67" t="s">
        <v>65</v>
      </c>
      <c r="Z18" s="67" t="s">
        <v>66</v>
      </c>
      <c r="AA18" s="67" t="s">
        <v>67</v>
      </c>
      <c r="AB18" s="67" t="s">
        <v>68</v>
      </c>
      <c r="AC18" s="67" t="s">
        <v>106</v>
      </c>
      <c r="AD18" s="67" t="s">
        <v>113</v>
      </c>
    </row>
    <row r="19" spans="22:38" x14ac:dyDescent="0.15">
      <c r="V19" s="67" t="s">
        <v>51</v>
      </c>
      <c r="W19" s="68" t="str">
        <f>'4月'!I5</f>
        <v/>
      </c>
      <c r="X19" s="68" t="str">
        <f>'4月'!I7</f>
        <v/>
      </c>
      <c r="Y19" s="68" t="str">
        <f>'4月'!I9</f>
        <v/>
      </c>
      <c r="Z19" s="68" t="str">
        <f>'4月'!I11</f>
        <v/>
      </c>
      <c r="AA19" s="68" t="str">
        <f>'4月'!I13</f>
        <v/>
      </c>
      <c r="AB19" s="68" t="str">
        <f>'4月'!I15</f>
        <v/>
      </c>
      <c r="AC19" s="68" t="str">
        <f>'4月'!I17</f>
        <v/>
      </c>
      <c r="AD19" s="67">
        <f>CO2係数等!$E$5</f>
        <v>321.60000000000002</v>
      </c>
      <c r="AF19" s="69"/>
      <c r="AG19" s="69"/>
      <c r="AH19" s="69"/>
      <c r="AI19" s="69"/>
      <c r="AJ19" s="69"/>
      <c r="AK19" s="69"/>
      <c r="AL19" s="69"/>
    </row>
    <row r="20" spans="22:38" x14ac:dyDescent="0.15">
      <c r="V20" s="67" t="s">
        <v>52</v>
      </c>
      <c r="W20" s="68" t="str">
        <f>'5月'!I5</f>
        <v/>
      </c>
      <c r="X20" s="68" t="str">
        <f>'5月'!I7</f>
        <v/>
      </c>
      <c r="Y20" s="68" t="str">
        <f>'5月'!I9</f>
        <v/>
      </c>
      <c r="Z20" s="68" t="str">
        <f>'5月'!I11</f>
        <v/>
      </c>
      <c r="AA20" s="68" t="str">
        <f>'5月'!I13</f>
        <v/>
      </c>
      <c r="AB20" s="68" t="str">
        <f>'5月'!I15</f>
        <v/>
      </c>
      <c r="AC20" s="68" t="str">
        <f>'5月'!I17</f>
        <v/>
      </c>
      <c r="AD20" s="67">
        <f>CO2係数等!$E$5</f>
        <v>321.60000000000002</v>
      </c>
      <c r="AF20" s="69"/>
      <c r="AG20" s="69"/>
      <c r="AH20" s="69"/>
      <c r="AI20" s="69"/>
      <c r="AJ20" s="69"/>
      <c r="AK20" s="69"/>
      <c r="AL20" s="69"/>
    </row>
    <row r="21" spans="22:38" x14ac:dyDescent="0.15">
      <c r="V21" s="67" t="s">
        <v>53</v>
      </c>
      <c r="W21" s="68" t="str">
        <f>'6月'!I5</f>
        <v/>
      </c>
      <c r="X21" s="68" t="str">
        <f>'6月'!I7</f>
        <v/>
      </c>
      <c r="Y21" s="68" t="str">
        <f>'6月'!I9</f>
        <v/>
      </c>
      <c r="Z21" s="68" t="str">
        <f>'6月'!I11</f>
        <v/>
      </c>
      <c r="AA21" s="68" t="str">
        <f>'6月'!I13</f>
        <v/>
      </c>
      <c r="AB21" s="68" t="str">
        <f>'6月'!I15</f>
        <v/>
      </c>
      <c r="AC21" s="68" t="str">
        <f>'6月'!I17</f>
        <v/>
      </c>
      <c r="AD21" s="67">
        <f>CO2係数等!$E$5</f>
        <v>321.60000000000002</v>
      </c>
      <c r="AF21" s="69"/>
      <c r="AG21" s="69"/>
      <c r="AH21" s="69"/>
      <c r="AI21" s="69"/>
      <c r="AJ21" s="69"/>
      <c r="AK21" s="69"/>
      <c r="AL21" s="69"/>
    </row>
    <row r="22" spans="22:38" x14ac:dyDescent="0.15">
      <c r="V22" s="67" t="s">
        <v>54</v>
      </c>
      <c r="W22" s="68" t="str">
        <f>'7月'!I5</f>
        <v/>
      </c>
      <c r="X22" s="68" t="str">
        <f>'7月'!I7</f>
        <v/>
      </c>
      <c r="Y22" s="68" t="str">
        <f>'7月'!I9</f>
        <v/>
      </c>
      <c r="Z22" s="68" t="str">
        <f>'7月'!I11</f>
        <v/>
      </c>
      <c r="AA22" s="68" t="str">
        <f>'7月'!I13</f>
        <v/>
      </c>
      <c r="AB22" s="68" t="str">
        <f>'7月'!I15</f>
        <v/>
      </c>
      <c r="AC22" s="68" t="str">
        <f>'7月'!I17</f>
        <v/>
      </c>
      <c r="AD22" s="67">
        <f>CO2係数等!$E$5</f>
        <v>321.60000000000002</v>
      </c>
      <c r="AF22" s="69"/>
      <c r="AG22" s="69"/>
      <c r="AH22" s="69"/>
      <c r="AI22" s="69"/>
      <c r="AJ22" s="69"/>
      <c r="AK22" s="69"/>
      <c r="AL22" s="69"/>
    </row>
    <row r="23" spans="22:38" x14ac:dyDescent="0.15">
      <c r="V23" s="67" t="s">
        <v>55</v>
      </c>
      <c r="W23" s="68" t="str">
        <f>'8月'!I5</f>
        <v/>
      </c>
      <c r="X23" s="68" t="str">
        <f>'8月'!I7</f>
        <v/>
      </c>
      <c r="Y23" s="68" t="str">
        <f>'8月'!I9</f>
        <v/>
      </c>
      <c r="Z23" s="68" t="str">
        <f>'8月'!I11</f>
        <v/>
      </c>
      <c r="AA23" s="68" t="str">
        <f>'8月'!I13</f>
        <v/>
      </c>
      <c r="AB23" s="68" t="str">
        <f>'8月'!I15</f>
        <v/>
      </c>
      <c r="AC23" s="68" t="str">
        <f>'8月'!I17</f>
        <v/>
      </c>
      <c r="AD23" s="67">
        <f>CO2係数等!$E$5</f>
        <v>321.60000000000002</v>
      </c>
      <c r="AF23" s="69"/>
      <c r="AG23" s="69"/>
      <c r="AH23" s="69"/>
      <c r="AI23" s="69"/>
      <c r="AJ23" s="69"/>
      <c r="AK23" s="69"/>
      <c r="AL23" s="69"/>
    </row>
    <row r="24" spans="22:38" x14ac:dyDescent="0.15">
      <c r="V24" s="67" t="s">
        <v>56</v>
      </c>
      <c r="W24" s="68" t="str">
        <f>'9月'!I5</f>
        <v/>
      </c>
      <c r="X24" s="68" t="str">
        <f>'9月'!I7</f>
        <v/>
      </c>
      <c r="Y24" s="68" t="str">
        <f>'9月'!I9</f>
        <v/>
      </c>
      <c r="Z24" s="68" t="str">
        <f>'9月'!I11</f>
        <v/>
      </c>
      <c r="AA24" s="68" t="str">
        <f>'9月'!I13</f>
        <v/>
      </c>
      <c r="AB24" s="68" t="str">
        <f>'9月'!I15</f>
        <v/>
      </c>
      <c r="AC24" s="68" t="str">
        <f>'9月'!I17</f>
        <v/>
      </c>
      <c r="AD24" s="67">
        <f>CO2係数等!$E$5</f>
        <v>321.60000000000002</v>
      </c>
      <c r="AF24" s="69"/>
      <c r="AG24" s="69"/>
      <c r="AH24" s="69"/>
      <c r="AI24" s="69"/>
      <c r="AJ24" s="69"/>
      <c r="AK24" s="69"/>
      <c r="AL24" s="69"/>
    </row>
    <row r="25" spans="22:38" x14ac:dyDescent="0.15">
      <c r="V25" s="67" t="s">
        <v>57</v>
      </c>
      <c r="W25" s="68" t="str">
        <f>'10月'!I5</f>
        <v/>
      </c>
      <c r="X25" s="68" t="str">
        <f>'10月'!I7</f>
        <v/>
      </c>
      <c r="Y25" s="68" t="str">
        <f>'10月'!I9</f>
        <v/>
      </c>
      <c r="Z25" s="68" t="str">
        <f>'10月'!I11</f>
        <v/>
      </c>
      <c r="AA25" s="68" t="str">
        <f>'10月'!I13</f>
        <v/>
      </c>
      <c r="AB25" s="68" t="str">
        <f>'10月'!I15</f>
        <v/>
      </c>
      <c r="AC25" s="68" t="str">
        <f>'10月'!I17</f>
        <v/>
      </c>
      <c r="AD25" s="67">
        <f>CO2係数等!$E$5</f>
        <v>321.60000000000002</v>
      </c>
      <c r="AF25" s="69"/>
      <c r="AG25" s="69"/>
      <c r="AH25" s="69"/>
      <c r="AI25" s="69"/>
      <c r="AJ25" s="69"/>
      <c r="AK25" s="69"/>
      <c r="AL25" s="69"/>
    </row>
    <row r="26" spans="22:38" x14ac:dyDescent="0.15">
      <c r="V26" s="67" t="s">
        <v>58</v>
      </c>
      <c r="W26" s="68" t="str">
        <f>'11月'!I5</f>
        <v/>
      </c>
      <c r="X26" s="68" t="str">
        <f>'11月'!I7</f>
        <v/>
      </c>
      <c r="Y26" s="68" t="str">
        <f>'11月'!I9</f>
        <v/>
      </c>
      <c r="Z26" s="68" t="str">
        <f>'11月'!I11</f>
        <v/>
      </c>
      <c r="AA26" s="68" t="str">
        <f>'11月'!I13</f>
        <v/>
      </c>
      <c r="AB26" s="68" t="str">
        <f>'11月'!I15</f>
        <v/>
      </c>
      <c r="AC26" s="68" t="str">
        <f>'11月'!I17</f>
        <v/>
      </c>
      <c r="AD26" s="67">
        <f>CO2係数等!$E$5</f>
        <v>321.60000000000002</v>
      </c>
      <c r="AF26" s="69"/>
      <c r="AG26" s="69"/>
      <c r="AH26" s="69"/>
      <c r="AI26" s="69"/>
      <c r="AJ26" s="69"/>
      <c r="AK26" s="69"/>
      <c r="AL26" s="69"/>
    </row>
    <row r="27" spans="22:38" x14ac:dyDescent="0.15">
      <c r="V27" s="67" t="s">
        <v>59</v>
      </c>
      <c r="W27" s="68" t="str">
        <f>'12月'!I5</f>
        <v/>
      </c>
      <c r="X27" s="68" t="str">
        <f>'12月'!I7</f>
        <v/>
      </c>
      <c r="Y27" s="68" t="str">
        <f>'12月'!I9</f>
        <v/>
      </c>
      <c r="Z27" s="68" t="str">
        <f>'12月'!I11</f>
        <v/>
      </c>
      <c r="AA27" s="68" t="str">
        <f>'12月'!I13</f>
        <v/>
      </c>
      <c r="AB27" s="68" t="str">
        <f>'12月'!I15</f>
        <v/>
      </c>
      <c r="AC27" s="68" t="str">
        <f>'12月'!I17</f>
        <v/>
      </c>
      <c r="AD27" s="67">
        <f>CO2係数等!$E$5</f>
        <v>321.60000000000002</v>
      </c>
      <c r="AF27" s="69"/>
      <c r="AG27" s="69"/>
      <c r="AH27" s="69"/>
      <c r="AI27" s="69"/>
      <c r="AJ27" s="69"/>
      <c r="AK27" s="69"/>
      <c r="AL27" s="69"/>
    </row>
    <row r="28" spans="22:38" x14ac:dyDescent="0.15">
      <c r="V28" s="67" t="s">
        <v>60</v>
      </c>
      <c r="W28" s="68" t="str">
        <f>'1月'!I5</f>
        <v/>
      </c>
      <c r="X28" s="68" t="str">
        <f>'1月'!I7</f>
        <v/>
      </c>
      <c r="Y28" s="68" t="str">
        <f>'1月'!I9</f>
        <v/>
      </c>
      <c r="Z28" s="68" t="str">
        <f>'1月'!I11</f>
        <v/>
      </c>
      <c r="AA28" s="68" t="str">
        <f>'1月'!I13</f>
        <v/>
      </c>
      <c r="AB28" s="68" t="str">
        <f>'1月'!I15</f>
        <v/>
      </c>
      <c r="AC28" s="68" t="str">
        <f>'1月'!I17</f>
        <v/>
      </c>
      <c r="AD28" s="67">
        <f>CO2係数等!$E$5</f>
        <v>321.60000000000002</v>
      </c>
      <c r="AF28" s="69"/>
      <c r="AG28" s="69"/>
      <c r="AH28" s="69"/>
      <c r="AI28" s="69"/>
      <c r="AJ28" s="69"/>
      <c r="AK28" s="69"/>
      <c r="AL28" s="69"/>
    </row>
    <row r="29" spans="22:38" x14ac:dyDescent="0.15">
      <c r="V29" s="67" t="s">
        <v>61</v>
      </c>
      <c r="W29" s="68" t="str">
        <f>'2月'!I5</f>
        <v/>
      </c>
      <c r="X29" s="68" t="str">
        <f>'2月'!I7</f>
        <v/>
      </c>
      <c r="Y29" s="68" t="str">
        <f>'2月'!I9</f>
        <v/>
      </c>
      <c r="Z29" s="68" t="str">
        <f>'2月'!I11</f>
        <v/>
      </c>
      <c r="AA29" s="68" t="str">
        <f>'2月'!I13</f>
        <v/>
      </c>
      <c r="AB29" s="68" t="str">
        <f>'2月'!I15</f>
        <v/>
      </c>
      <c r="AC29" s="68" t="str">
        <f>'2月'!I17</f>
        <v/>
      </c>
      <c r="AD29" s="67">
        <f>CO2係数等!$E$5</f>
        <v>321.60000000000002</v>
      </c>
      <c r="AF29" s="69"/>
      <c r="AG29" s="69"/>
      <c r="AH29" s="69"/>
      <c r="AI29" s="69"/>
      <c r="AJ29" s="69"/>
      <c r="AK29" s="69"/>
      <c r="AL29" s="69"/>
    </row>
    <row r="30" spans="22:38" x14ac:dyDescent="0.15">
      <c r="V30" s="67" t="s">
        <v>62</v>
      </c>
      <c r="W30" s="68" t="str">
        <f>'3月'!I5</f>
        <v/>
      </c>
      <c r="X30" s="68" t="str">
        <f>'3月'!I7</f>
        <v/>
      </c>
      <c r="Y30" s="68" t="str">
        <f>'3月'!I9</f>
        <v/>
      </c>
      <c r="Z30" s="68" t="str">
        <f>'3月'!I11</f>
        <v/>
      </c>
      <c r="AA30" s="68" t="str">
        <f>'3月'!I13</f>
        <v/>
      </c>
      <c r="AB30" s="68" t="str">
        <f>'3月'!I15</f>
        <v/>
      </c>
      <c r="AC30" s="68" t="str">
        <f>'3月'!I17</f>
        <v/>
      </c>
      <c r="AD30" s="67">
        <f>CO2係数等!$E$5</f>
        <v>321.60000000000002</v>
      </c>
      <c r="AF30" s="69"/>
      <c r="AG30" s="69"/>
      <c r="AH30" s="69"/>
      <c r="AI30" s="69"/>
      <c r="AJ30" s="69"/>
      <c r="AK30" s="69"/>
      <c r="AL30" s="69"/>
    </row>
  </sheetData>
  <sheetProtection password="8501" sheet="1" objects="1" scenarios="1"/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3" sqref="A3"/>
    </sheetView>
  </sheetViews>
  <sheetFormatPr defaultRowHeight="13.5" x14ac:dyDescent="0.15"/>
  <cols>
    <col min="1" max="1" width="14.25" style="3" customWidth="1"/>
    <col min="2" max="2" width="11.625" style="3" customWidth="1"/>
    <col min="3" max="3" width="14.625" style="3" customWidth="1"/>
    <col min="4" max="6" width="9" style="3"/>
    <col min="7" max="7" width="17.875" style="3" customWidth="1"/>
    <col min="8" max="16384" width="9" style="3"/>
  </cols>
  <sheetData>
    <row r="1" spans="1:6" ht="21" customHeight="1" x14ac:dyDescent="0.15">
      <c r="A1" s="47" t="s">
        <v>115</v>
      </c>
    </row>
    <row r="3" spans="1:6" x14ac:dyDescent="0.15">
      <c r="B3" s="85" t="s">
        <v>74</v>
      </c>
      <c r="C3" s="85"/>
      <c r="E3" s="3" t="s">
        <v>108</v>
      </c>
    </row>
    <row r="4" spans="1:6" ht="15" customHeight="1" x14ac:dyDescent="0.15">
      <c r="B4" s="27"/>
      <c r="C4" s="27"/>
      <c r="E4" s="27"/>
      <c r="F4" s="27"/>
    </row>
    <row r="5" spans="1:6" ht="15" customHeight="1" x14ac:dyDescent="0.15">
      <c r="A5" s="8" t="s">
        <v>3</v>
      </c>
      <c r="B5" s="70">
        <v>0.65700000000000003</v>
      </c>
      <c r="C5" s="3" t="s">
        <v>69</v>
      </c>
      <c r="E5" s="70">
        <v>321.60000000000002</v>
      </c>
      <c r="F5" s="3" t="s">
        <v>77</v>
      </c>
    </row>
    <row r="6" spans="1:6" ht="15" customHeight="1" x14ac:dyDescent="0.15">
      <c r="E6" s="27"/>
      <c r="F6" s="27"/>
    </row>
    <row r="7" spans="1:6" ht="15" customHeight="1" x14ac:dyDescent="0.15">
      <c r="A7" s="8" t="s">
        <v>6</v>
      </c>
      <c r="B7" s="70">
        <v>6.55</v>
      </c>
      <c r="C7" s="3" t="s">
        <v>70</v>
      </c>
    </row>
    <row r="8" spans="1:6" ht="15" customHeight="1" x14ac:dyDescent="0.15"/>
    <row r="9" spans="1:6" ht="15" customHeight="1" x14ac:dyDescent="0.15">
      <c r="A9" s="8" t="s">
        <v>8</v>
      </c>
      <c r="B9" s="70">
        <v>0.42599999999999999</v>
      </c>
      <c r="C9" s="3" t="s">
        <v>70</v>
      </c>
    </row>
    <row r="10" spans="1:6" ht="15" customHeight="1" x14ac:dyDescent="0.15"/>
    <row r="11" spans="1:6" ht="15" customHeight="1" x14ac:dyDescent="0.15">
      <c r="A11" s="8" t="s">
        <v>9</v>
      </c>
      <c r="B11" s="70">
        <v>2.3199999999999998</v>
      </c>
      <c r="C11" s="3" t="s">
        <v>71</v>
      </c>
    </row>
    <row r="12" spans="1:6" ht="15" customHeight="1" x14ac:dyDescent="0.15"/>
    <row r="13" spans="1:6" ht="15" customHeight="1" x14ac:dyDescent="0.15">
      <c r="A13" s="8" t="s">
        <v>10</v>
      </c>
      <c r="B13" s="70">
        <v>2.58</v>
      </c>
      <c r="C13" s="3" t="s">
        <v>71</v>
      </c>
    </row>
    <row r="14" spans="1:6" ht="15" customHeight="1" x14ac:dyDescent="0.15"/>
    <row r="15" spans="1:6" ht="15" customHeight="1" x14ac:dyDescent="0.15">
      <c r="A15" s="8" t="s">
        <v>11</v>
      </c>
      <c r="B15" s="70">
        <v>2.4900000000000002</v>
      </c>
      <c r="C15" s="3" t="s">
        <v>71</v>
      </c>
    </row>
    <row r="16" spans="1:6" ht="15" customHeight="1" x14ac:dyDescent="0.15"/>
    <row r="17" spans="1:3" ht="15" customHeight="1" x14ac:dyDescent="0.15">
      <c r="A17" s="8" t="s">
        <v>72</v>
      </c>
      <c r="B17" s="70">
        <v>0.29699999999999999</v>
      </c>
      <c r="C17" s="3" t="s">
        <v>73</v>
      </c>
    </row>
    <row r="18" spans="1:3" ht="15" customHeight="1" x14ac:dyDescent="0.15">
      <c r="A18" s="32"/>
    </row>
    <row r="19" spans="1:3" ht="13.5" customHeight="1" x14ac:dyDescent="0.15"/>
    <row r="20" spans="1:3" ht="13.5" customHeight="1" x14ac:dyDescent="0.15"/>
    <row r="21" spans="1:3" ht="13.5" customHeight="1" x14ac:dyDescent="0.15"/>
    <row r="22" spans="1:3" ht="13.5" customHeight="1" x14ac:dyDescent="0.15"/>
    <row r="23" spans="1:3" ht="13.5" customHeight="1" x14ac:dyDescent="0.15"/>
    <row r="24" spans="1:3" ht="13.5" customHeight="1" x14ac:dyDescent="0.15"/>
    <row r="25" spans="1:3" ht="13.5" customHeight="1" x14ac:dyDescent="0.15"/>
    <row r="26" spans="1:3" ht="13.5" customHeight="1" x14ac:dyDescent="0.15"/>
    <row r="27" spans="1:3" ht="13.5" customHeight="1" x14ac:dyDescent="0.15"/>
    <row r="28" spans="1:3" ht="13.5" customHeight="1" x14ac:dyDescent="0.15"/>
    <row r="29" spans="1:3" ht="13.5" customHeight="1" x14ac:dyDescent="0.15"/>
    <row r="30" spans="1:3" ht="13.5" customHeight="1" x14ac:dyDescent="0.15"/>
    <row r="31" spans="1:3" ht="13.5" customHeight="1" x14ac:dyDescent="0.15"/>
    <row r="32" spans="1:3" ht="13.5" customHeight="1" x14ac:dyDescent="0.15"/>
  </sheetData>
  <sheetProtection password="8501" sheet="1" objects="1" scenarios="1"/>
  <mergeCells count="1">
    <mergeCell ref="B3:C3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zoomScaleNormal="100" workbookViewId="0">
      <selection activeCell="D5" sqref="D5"/>
    </sheetView>
  </sheetViews>
  <sheetFormatPr defaultRowHeight="13.5" x14ac:dyDescent="0.15"/>
  <cols>
    <col min="1" max="1" width="1" style="3" customWidth="1"/>
    <col min="2" max="2" width="1.75" style="3" customWidth="1"/>
    <col min="3" max="3" width="12.625" style="3" customWidth="1"/>
    <col min="4" max="4" width="9.625" style="3" customWidth="1"/>
    <col min="5" max="5" width="5.375" style="3" customWidth="1"/>
    <col min="6" max="6" width="10.375" style="3" customWidth="1"/>
    <col min="7" max="7" width="3.75" style="3" customWidth="1"/>
    <col min="8" max="8" width="5.25" style="3" customWidth="1"/>
    <col min="9" max="9" width="9.75" style="3" bestFit="1" customWidth="1"/>
    <col min="10" max="10" width="7.5" style="3" customWidth="1"/>
    <col min="11" max="11" width="3.625" style="3" customWidth="1"/>
    <col min="12" max="12" width="11.125" style="5" customWidth="1"/>
    <col min="13" max="13" width="4.625" style="3" customWidth="1"/>
    <col min="14" max="14" width="34.5" style="5" customWidth="1"/>
    <col min="15" max="15" width="11.125" style="3" customWidth="1"/>
    <col min="16" max="16" width="6.75" style="5" customWidth="1"/>
    <col min="17" max="16384" width="9" style="3"/>
  </cols>
  <sheetData>
    <row r="1" spans="2:16" ht="7.5" customHeight="1" x14ac:dyDescent="0.15">
      <c r="J1" s="4"/>
    </row>
    <row r="2" spans="2:16" s="6" customFormat="1" ht="21.75" customHeight="1" x14ac:dyDescent="0.15">
      <c r="B2" s="6" t="s">
        <v>14</v>
      </c>
      <c r="L2" s="7"/>
      <c r="N2" s="7"/>
      <c r="P2" s="7"/>
    </row>
    <row r="3" spans="2:16" s="8" customFormat="1" ht="12" customHeight="1" x14ac:dyDescent="0.15">
      <c r="M3" s="71"/>
      <c r="N3" s="71"/>
      <c r="O3" s="71"/>
      <c r="P3" s="71"/>
    </row>
    <row r="4" spans="2:16" s="9" customFormat="1" ht="21" customHeight="1" x14ac:dyDescent="0.15">
      <c r="D4" s="10" t="s">
        <v>46</v>
      </c>
      <c r="F4" s="10" t="s">
        <v>47</v>
      </c>
      <c r="I4" s="11" t="s">
        <v>2</v>
      </c>
      <c r="K4" s="12"/>
      <c r="M4" s="4"/>
      <c r="P4" s="13"/>
    </row>
    <row r="5" spans="2:16" s="8" customFormat="1" ht="20.100000000000001" customHeight="1" thickBot="1" x14ac:dyDescent="0.25">
      <c r="C5" s="8" t="s">
        <v>3</v>
      </c>
      <c r="D5" s="1"/>
      <c r="E5" s="8" t="s">
        <v>4</v>
      </c>
      <c r="F5" s="2"/>
      <c r="G5" s="8" t="s">
        <v>5</v>
      </c>
      <c r="I5" s="14" t="str">
        <f>IF(F5="","",F5*CO2係数等!B5)</f>
        <v/>
      </c>
      <c r="J5" s="15" t="s">
        <v>45</v>
      </c>
      <c r="K5" s="49"/>
      <c r="L5" s="17"/>
      <c r="M5" s="50"/>
      <c r="O5" s="51"/>
      <c r="P5" s="17"/>
    </row>
    <row r="6" spans="2:16" ht="8.25" customHeight="1" x14ac:dyDescent="0.15">
      <c r="D6" s="20"/>
      <c r="F6" s="21"/>
      <c r="I6" s="22"/>
      <c r="J6" s="23"/>
      <c r="K6" s="38"/>
      <c r="L6" s="25"/>
      <c r="M6" s="52"/>
      <c r="N6" s="3"/>
      <c r="O6" s="53"/>
      <c r="P6" s="29"/>
    </row>
    <row r="7" spans="2:16" s="8" customFormat="1" ht="20.100000000000001" customHeight="1" thickBot="1" x14ac:dyDescent="0.25">
      <c r="C7" s="8" t="s">
        <v>6</v>
      </c>
      <c r="D7" s="1"/>
      <c r="E7" s="8" t="s">
        <v>4</v>
      </c>
      <c r="F7" s="2"/>
      <c r="G7" s="8" t="s">
        <v>7</v>
      </c>
      <c r="I7" s="14" t="str">
        <f>IF(F7="","",F7*CO2係数等!B7)</f>
        <v/>
      </c>
      <c r="J7" s="15" t="s">
        <v>45</v>
      </c>
      <c r="K7" s="49"/>
      <c r="L7" s="17"/>
      <c r="M7" s="50"/>
      <c r="O7" s="51"/>
      <c r="P7" s="17"/>
    </row>
    <row r="8" spans="2:16" ht="8.25" customHeight="1" x14ac:dyDescent="0.15">
      <c r="D8" s="20"/>
      <c r="F8" s="30"/>
      <c r="I8" s="22"/>
      <c r="J8" s="23"/>
      <c r="K8" s="38"/>
      <c r="L8" s="25"/>
      <c r="M8" s="52"/>
      <c r="N8" s="3"/>
      <c r="O8" s="53"/>
      <c r="P8" s="29"/>
    </row>
    <row r="9" spans="2:16" s="8" customFormat="1" ht="20.100000000000001" customHeight="1" thickBot="1" x14ac:dyDescent="0.25">
      <c r="C9" s="8" t="s">
        <v>8</v>
      </c>
      <c r="D9" s="1"/>
      <c r="E9" s="8" t="s">
        <v>4</v>
      </c>
      <c r="F9" s="2"/>
      <c r="G9" s="8" t="s">
        <v>7</v>
      </c>
      <c r="I9" s="14" t="str">
        <f>IF(F9="","",F9*CO2係数等!B9)</f>
        <v/>
      </c>
      <c r="J9" s="15" t="s">
        <v>45</v>
      </c>
      <c r="K9" s="49"/>
      <c r="L9" s="17"/>
      <c r="M9" s="50"/>
      <c r="O9" s="51"/>
      <c r="P9" s="17"/>
    </row>
    <row r="10" spans="2:16" ht="8.25" customHeight="1" x14ac:dyDescent="0.15">
      <c r="D10" s="20"/>
      <c r="F10" s="30"/>
      <c r="I10" s="22"/>
      <c r="J10" s="23"/>
      <c r="K10" s="38"/>
      <c r="L10" s="25"/>
      <c r="M10" s="52"/>
      <c r="N10" s="3"/>
      <c r="O10" s="53"/>
      <c r="P10" s="29"/>
    </row>
    <row r="11" spans="2:16" s="8" customFormat="1" ht="20.100000000000001" customHeight="1" thickBot="1" x14ac:dyDescent="0.25">
      <c r="C11" s="8" t="s">
        <v>9</v>
      </c>
      <c r="D11" s="1"/>
      <c r="E11" s="8" t="s">
        <v>4</v>
      </c>
      <c r="F11" s="2"/>
      <c r="G11" s="8" t="s">
        <v>76</v>
      </c>
      <c r="I11" s="14" t="str">
        <f>IF(F11="","",F11*CO2係数等!B11)</f>
        <v/>
      </c>
      <c r="J11" s="15" t="s">
        <v>45</v>
      </c>
      <c r="K11" s="49"/>
      <c r="L11" s="17"/>
      <c r="M11" s="50"/>
      <c r="O11" s="51"/>
      <c r="P11" s="17"/>
    </row>
    <row r="12" spans="2:16" ht="8.25" customHeight="1" x14ac:dyDescent="0.15">
      <c r="D12" s="20"/>
      <c r="F12" s="30"/>
      <c r="I12" s="22"/>
      <c r="J12" s="23"/>
      <c r="K12" s="38"/>
      <c r="L12" s="25"/>
      <c r="M12" s="52"/>
      <c r="N12" s="3"/>
      <c r="O12" s="53"/>
      <c r="P12" s="29"/>
    </row>
    <row r="13" spans="2:16" s="8" customFormat="1" ht="20.100000000000001" customHeight="1" thickBot="1" x14ac:dyDescent="0.25">
      <c r="C13" s="8" t="s">
        <v>10</v>
      </c>
      <c r="D13" s="1"/>
      <c r="E13" s="8" t="s">
        <v>4</v>
      </c>
      <c r="F13" s="2"/>
      <c r="G13" s="8" t="s">
        <v>75</v>
      </c>
      <c r="I13" s="14" t="str">
        <f>IF(F13="","",F13*CO2係数等!B13)</f>
        <v/>
      </c>
      <c r="J13" s="15" t="s">
        <v>45</v>
      </c>
      <c r="K13" s="49"/>
      <c r="L13" s="17"/>
      <c r="M13" s="50"/>
      <c r="O13" s="51"/>
      <c r="P13" s="17"/>
    </row>
    <row r="14" spans="2:16" ht="8.25" customHeight="1" x14ac:dyDescent="0.15">
      <c r="D14" s="20"/>
      <c r="F14" s="30"/>
      <c r="I14" s="22"/>
      <c r="J14" s="23"/>
      <c r="K14" s="38"/>
      <c r="L14" s="25"/>
      <c r="M14" s="52"/>
      <c r="N14" s="3"/>
      <c r="O14" s="53"/>
      <c r="P14" s="29"/>
    </row>
    <row r="15" spans="2:16" s="8" customFormat="1" ht="20.100000000000001" customHeight="1" thickBot="1" x14ac:dyDescent="0.25">
      <c r="C15" s="8" t="s">
        <v>11</v>
      </c>
      <c r="D15" s="1"/>
      <c r="E15" s="8" t="s">
        <v>4</v>
      </c>
      <c r="F15" s="2"/>
      <c r="G15" s="8" t="s">
        <v>75</v>
      </c>
      <c r="I15" s="14" t="str">
        <f>IF(F15="","",F15*CO2係数等!B15)</f>
        <v/>
      </c>
      <c r="J15" s="15" t="s">
        <v>45</v>
      </c>
      <c r="K15" s="49"/>
      <c r="L15" s="17"/>
      <c r="M15" s="50"/>
      <c r="O15" s="51"/>
      <c r="P15" s="17"/>
    </row>
    <row r="16" spans="2:16" ht="8.25" customHeight="1" thickBot="1" x14ac:dyDescent="0.2">
      <c r="D16" s="20"/>
      <c r="F16" s="30"/>
      <c r="I16" s="22"/>
      <c r="J16" s="23"/>
      <c r="K16" s="38"/>
      <c r="L16" s="25"/>
      <c r="M16" s="52"/>
      <c r="N16" s="25"/>
      <c r="O16" s="53"/>
      <c r="P16" s="29"/>
    </row>
    <row r="17" spans="3:16" s="8" customFormat="1" ht="20.100000000000001" customHeight="1" thickBot="1" x14ac:dyDescent="0.25">
      <c r="C17" s="8" t="s">
        <v>72</v>
      </c>
      <c r="F17" s="2"/>
      <c r="G17" s="8" t="s">
        <v>12</v>
      </c>
      <c r="I17" s="14" t="str">
        <f>IF(F17="","",F17*CO2係数等!B17)</f>
        <v/>
      </c>
      <c r="J17" s="15" t="s">
        <v>45</v>
      </c>
      <c r="K17" s="49"/>
      <c r="L17" s="75" t="str">
        <f>IF(I20="","","　今月は、山口県の一般家庭の平均より")</f>
        <v/>
      </c>
      <c r="M17" s="76"/>
      <c r="N17" s="77"/>
      <c r="O17" s="54"/>
      <c r="P17" s="33"/>
    </row>
    <row r="18" spans="3:16" s="8" customFormat="1" ht="8.25" customHeight="1" thickBot="1" x14ac:dyDescent="0.2">
      <c r="C18" s="35"/>
      <c r="D18" s="36"/>
      <c r="E18" s="35"/>
      <c r="F18" s="35"/>
      <c r="G18" s="35"/>
      <c r="H18" s="35"/>
      <c r="I18" s="35"/>
      <c r="J18" s="35"/>
      <c r="K18" s="55"/>
      <c r="L18" s="78"/>
      <c r="M18" s="79"/>
      <c r="N18" s="80"/>
      <c r="O18" s="56"/>
      <c r="P18" s="32"/>
    </row>
    <row r="19" spans="3:16" ht="8.25" customHeight="1" x14ac:dyDescent="0.15">
      <c r="I19" s="22"/>
      <c r="J19" s="37"/>
      <c r="L19" s="73" t="str">
        <f>IF(I20="","",CO2係数等!E5-I20)</f>
        <v/>
      </c>
      <c r="M19" s="81" t="str">
        <f>IF(I20="","","kg")</f>
        <v/>
      </c>
      <c r="N19" s="80" t="str">
        <f>IF(I20="","",IF(L19&lt;0,"多いです。","少ないです。"))</f>
        <v/>
      </c>
      <c r="O19" s="56"/>
      <c r="P19" s="38"/>
    </row>
    <row r="20" spans="3:16" s="8" customFormat="1" ht="18" thickBot="1" x14ac:dyDescent="0.25">
      <c r="C20" s="8" t="s">
        <v>13</v>
      </c>
      <c r="D20" s="39" t="str">
        <f>IF(SUM(D5:D15)=0,"",SUM(D5:D15))</f>
        <v/>
      </c>
      <c r="E20" s="8" t="s">
        <v>4</v>
      </c>
      <c r="H20" s="40"/>
      <c r="I20" s="14" t="str">
        <f>IF(SUM(I5:I17)=0,"",SUM(I5:I17))</f>
        <v/>
      </c>
      <c r="J20" s="15" t="s">
        <v>45</v>
      </c>
      <c r="L20" s="74"/>
      <c r="M20" s="82"/>
      <c r="N20" s="83"/>
      <c r="O20" s="57"/>
      <c r="P20" s="43"/>
    </row>
    <row r="21" spans="3:16" ht="17.25" customHeight="1" x14ac:dyDescent="0.15"/>
    <row r="22" spans="3:16" ht="17.25" x14ac:dyDescent="0.15">
      <c r="C22" s="8" t="s">
        <v>26</v>
      </c>
      <c r="J22" s="3" t="s">
        <v>109</v>
      </c>
    </row>
    <row r="23" spans="3:16" ht="17.25" x14ac:dyDescent="0.15">
      <c r="C23" s="8" t="s">
        <v>27</v>
      </c>
      <c r="J23" s="3" t="s">
        <v>107</v>
      </c>
    </row>
    <row r="24" spans="3:16" ht="17.25" x14ac:dyDescent="0.15">
      <c r="C24" s="46" t="s">
        <v>78</v>
      </c>
      <c r="J24" s="3" t="s">
        <v>110</v>
      </c>
    </row>
    <row r="25" spans="3:16" ht="17.25" x14ac:dyDescent="0.15">
      <c r="C25" s="46" t="s">
        <v>79</v>
      </c>
      <c r="D25" s="47"/>
      <c r="E25" s="47"/>
      <c r="F25" s="47"/>
      <c r="G25" s="47"/>
      <c r="H25" s="47"/>
    </row>
    <row r="26" spans="3:16" ht="17.25" x14ac:dyDescent="0.15">
      <c r="D26" s="47"/>
      <c r="E26" s="47"/>
      <c r="F26" s="47"/>
      <c r="G26" s="47"/>
      <c r="H26" s="47"/>
    </row>
    <row r="27" spans="3:16" ht="17.25" x14ac:dyDescent="0.15">
      <c r="C27" s="48"/>
      <c r="D27" s="47"/>
      <c r="E27" s="47"/>
      <c r="F27" s="47"/>
      <c r="G27" s="47"/>
      <c r="H27" s="47"/>
    </row>
  </sheetData>
  <sheetProtection password="8501" sheet="1" objects="1" scenarios="1"/>
  <mergeCells count="4">
    <mergeCell ref="L17:N18"/>
    <mergeCell ref="L19:L20"/>
    <mergeCell ref="M19:M20"/>
    <mergeCell ref="N19:N20"/>
  </mergeCells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Normal="100" workbookViewId="0">
      <selection activeCell="D5" sqref="D5"/>
    </sheetView>
  </sheetViews>
  <sheetFormatPr defaultRowHeight="13.5" x14ac:dyDescent="0.15"/>
  <cols>
    <col min="1" max="1" width="1" style="3" customWidth="1"/>
    <col min="2" max="2" width="1.75" style="3" customWidth="1"/>
    <col min="3" max="3" width="12.625" style="3" customWidth="1"/>
    <col min="4" max="4" width="9.625" style="3" customWidth="1"/>
    <col min="5" max="5" width="5.375" style="3" customWidth="1"/>
    <col min="6" max="6" width="10.375" style="3" customWidth="1"/>
    <col min="7" max="7" width="3.75" style="3" customWidth="1"/>
    <col min="8" max="8" width="5.25" style="3" customWidth="1"/>
    <col min="9" max="9" width="9.75" style="3" bestFit="1" customWidth="1"/>
    <col min="10" max="10" width="7.5" style="3" customWidth="1"/>
    <col min="11" max="11" width="3.625" style="3" customWidth="1"/>
    <col min="12" max="12" width="11.125" style="5" customWidth="1"/>
    <col min="13" max="13" width="4.625" style="3" customWidth="1"/>
    <col min="14" max="14" width="34.5" style="5" customWidth="1"/>
    <col min="15" max="15" width="11.125" style="3" customWidth="1"/>
    <col min="16" max="16" width="6.75" style="5" customWidth="1"/>
    <col min="17" max="16384" width="9" style="3"/>
  </cols>
  <sheetData>
    <row r="1" spans="2:16" ht="7.5" customHeight="1" x14ac:dyDescent="0.15">
      <c r="J1" s="4"/>
    </row>
    <row r="2" spans="2:16" s="6" customFormat="1" ht="21.75" customHeight="1" x14ac:dyDescent="0.15">
      <c r="B2" s="6" t="s">
        <v>16</v>
      </c>
      <c r="L2" s="7"/>
      <c r="N2" s="7"/>
      <c r="P2" s="7"/>
    </row>
    <row r="3" spans="2:16" s="8" customFormat="1" ht="17.25" x14ac:dyDescent="0.15">
      <c r="M3" s="72"/>
      <c r="N3" s="72"/>
      <c r="O3" s="72"/>
      <c r="P3" s="72"/>
    </row>
    <row r="4" spans="2:16" s="9" customFormat="1" ht="21" customHeight="1" x14ac:dyDescent="0.15">
      <c r="D4" s="10" t="s">
        <v>46</v>
      </c>
      <c r="F4" s="10" t="s">
        <v>47</v>
      </c>
      <c r="I4" s="11" t="s">
        <v>2</v>
      </c>
      <c r="K4" s="12"/>
      <c r="M4" s="4"/>
      <c r="P4" s="13"/>
    </row>
    <row r="5" spans="2:16" s="8" customFormat="1" ht="20.100000000000001" customHeight="1" thickBot="1" x14ac:dyDescent="0.25">
      <c r="C5" s="8" t="s">
        <v>3</v>
      </c>
      <c r="D5" s="1"/>
      <c r="E5" s="8" t="s">
        <v>4</v>
      </c>
      <c r="F5" s="2"/>
      <c r="G5" s="8" t="s">
        <v>5</v>
      </c>
      <c r="I5" s="14" t="str">
        <f>IF(F5="","",F5*CO2係数等!B5)</f>
        <v/>
      </c>
      <c r="J5" s="15" t="s">
        <v>45</v>
      </c>
      <c r="K5" s="49"/>
      <c r="L5" s="17"/>
      <c r="M5" s="50"/>
      <c r="O5" s="51"/>
      <c r="P5" s="17"/>
    </row>
    <row r="6" spans="2:16" ht="8.25" customHeight="1" x14ac:dyDescent="0.15">
      <c r="D6" s="20"/>
      <c r="F6" s="21"/>
      <c r="I6" s="22"/>
      <c r="J6" s="23"/>
      <c r="K6" s="38"/>
      <c r="L6" s="25"/>
      <c r="M6" s="52"/>
      <c r="N6" s="3"/>
      <c r="O6" s="53"/>
      <c r="P6" s="29"/>
    </row>
    <row r="7" spans="2:16" s="8" customFormat="1" ht="20.100000000000001" customHeight="1" thickBot="1" x14ac:dyDescent="0.25">
      <c r="C7" s="8" t="s">
        <v>6</v>
      </c>
      <c r="D7" s="1"/>
      <c r="E7" s="8" t="s">
        <v>4</v>
      </c>
      <c r="F7" s="2"/>
      <c r="G7" s="8" t="s">
        <v>7</v>
      </c>
      <c r="I7" s="14" t="str">
        <f>IF(F7="","",F7*CO2係数等!B7)</f>
        <v/>
      </c>
      <c r="J7" s="15" t="s">
        <v>45</v>
      </c>
      <c r="K7" s="49"/>
      <c r="L7" s="17"/>
      <c r="M7" s="50"/>
      <c r="O7" s="51"/>
      <c r="P7" s="17"/>
    </row>
    <row r="8" spans="2:16" ht="8.25" customHeight="1" x14ac:dyDescent="0.15">
      <c r="D8" s="20"/>
      <c r="F8" s="30"/>
      <c r="I8" s="22"/>
      <c r="J8" s="23"/>
      <c r="K8" s="38"/>
      <c r="L8" s="25"/>
      <c r="M8" s="52"/>
      <c r="N8" s="3"/>
      <c r="O8" s="53"/>
      <c r="P8" s="29"/>
    </row>
    <row r="9" spans="2:16" s="8" customFormat="1" ht="20.100000000000001" customHeight="1" thickBot="1" x14ac:dyDescent="0.25">
      <c r="C9" s="8" t="s">
        <v>8</v>
      </c>
      <c r="D9" s="1"/>
      <c r="E9" s="8" t="s">
        <v>4</v>
      </c>
      <c r="F9" s="2"/>
      <c r="G9" s="8" t="s">
        <v>7</v>
      </c>
      <c r="I9" s="14" t="str">
        <f>IF(F9="","",F9*CO2係数等!B9)</f>
        <v/>
      </c>
      <c r="J9" s="15" t="s">
        <v>45</v>
      </c>
      <c r="K9" s="49"/>
      <c r="L9" s="17"/>
      <c r="M9" s="50"/>
      <c r="O9" s="51"/>
      <c r="P9" s="17"/>
    </row>
    <row r="10" spans="2:16" ht="8.25" customHeight="1" x14ac:dyDescent="0.15">
      <c r="D10" s="20"/>
      <c r="F10" s="30"/>
      <c r="I10" s="22"/>
      <c r="J10" s="23"/>
      <c r="K10" s="38"/>
      <c r="L10" s="25"/>
      <c r="M10" s="52"/>
      <c r="N10" s="3"/>
      <c r="O10" s="53"/>
      <c r="P10" s="29"/>
    </row>
    <row r="11" spans="2:16" s="8" customFormat="1" ht="20.100000000000001" customHeight="1" thickBot="1" x14ac:dyDescent="0.25">
      <c r="C11" s="8" t="s">
        <v>9</v>
      </c>
      <c r="D11" s="1"/>
      <c r="E11" s="8" t="s">
        <v>4</v>
      </c>
      <c r="F11" s="2"/>
      <c r="G11" s="8" t="s">
        <v>76</v>
      </c>
      <c r="I11" s="14" t="str">
        <f>IF(F11="","",F11*CO2係数等!B11)</f>
        <v/>
      </c>
      <c r="J11" s="15" t="s">
        <v>45</v>
      </c>
      <c r="K11" s="49"/>
      <c r="L11" s="17"/>
      <c r="M11" s="50"/>
      <c r="O11" s="51"/>
      <c r="P11" s="17"/>
    </row>
    <row r="12" spans="2:16" ht="8.25" customHeight="1" x14ac:dyDescent="0.15">
      <c r="D12" s="20"/>
      <c r="F12" s="30"/>
      <c r="I12" s="22"/>
      <c r="J12" s="23"/>
      <c r="K12" s="38"/>
      <c r="L12" s="25"/>
      <c r="M12" s="52"/>
      <c r="N12" s="3"/>
      <c r="O12" s="53"/>
      <c r="P12" s="29"/>
    </row>
    <row r="13" spans="2:16" s="8" customFormat="1" ht="20.100000000000001" customHeight="1" thickBot="1" x14ac:dyDescent="0.25">
      <c r="C13" s="8" t="s">
        <v>10</v>
      </c>
      <c r="D13" s="1"/>
      <c r="E13" s="8" t="s">
        <v>4</v>
      </c>
      <c r="F13" s="2"/>
      <c r="G13" s="8" t="s">
        <v>75</v>
      </c>
      <c r="I13" s="14" t="str">
        <f>IF(F13="","",F13*CO2係数等!B13)</f>
        <v/>
      </c>
      <c r="J13" s="15" t="s">
        <v>45</v>
      </c>
      <c r="K13" s="49"/>
      <c r="L13" s="17"/>
      <c r="M13" s="50"/>
      <c r="O13" s="51"/>
      <c r="P13" s="17"/>
    </row>
    <row r="14" spans="2:16" ht="8.25" customHeight="1" x14ac:dyDescent="0.15">
      <c r="D14" s="20"/>
      <c r="F14" s="30"/>
      <c r="I14" s="22"/>
      <c r="J14" s="23"/>
      <c r="K14" s="38"/>
      <c r="L14" s="25"/>
      <c r="M14" s="52"/>
      <c r="N14" s="3"/>
      <c r="O14" s="53"/>
      <c r="P14" s="29"/>
    </row>
    <row r="15" spans="2:16" s="8" customFormat="1" ht="20.100000000000001" customHeight="1" thickBot="1" x14ac:dyDescent="0.25">
      <c r="C15" s="8" t="s">
        <v>11</v>
      </c>
      <c r="D15" s="1"/>
      <c r="E15" s="8" t="s">
        <v>4</v>
      </c>
      <c r="F15" s="2"/>
      <c r="G15" s="8" t="s">
        <v>75</v>
      </c>
      <c r="I15" s="14" t="str">
        <f>IF(F15="","",F15*CO2係数等!B15)</f>
        <v/>
      </c>
      <c r="J15" s="15" t="s">
        <v>45</v>
      </c>
      <c r="K15" s="49"/>
      <c r="L15" s="17"/>
      <c r="M15" s="50"/>
      <c r="O15" s="51"/>
      <c r="P15" s="17"/>
    </row>
    <row r="16" spans="2:16" ht="8.25" customHeight="1" thickBot="1" x14ac:dyDescent="0.2">
      <c r="D16" s="20"/>
      <c r="F16" s="30"/>
      <c r="I16" s="22"/>
      <c r="J16" s="23"/>
      <c r="K16" s="38"/>
      <c r="L16" s="25"/>
      <c r="M16" s="52"/>
      <c r="N16" s="25"/>
      <c r="O16" s="53"/>
      <c r="P16" s="29"/>
    </row>
    <row r="17" spans="3:16" s="8" customFormat="1" ht="20.100000000000001" customHeight="1" thickBot="1" x14ac:dyDescent="0.25">
      <c r="C17" s="8" t="s">
        <v>72</v>
      </c>
      <c r="F17" s="2"/>
      <c r="G17" s="8" t="s">
        <v>12</v>
      </c>
      <c r="I17" s="14" t="str">
        <f>IF(F17="","",F17*CO2係数等!B17)</f>
        <v/>
      </c>
      <c r="J17" s="15" t="s">
        <v>45</v>
      </c>
      <c r="K17" s="49"/>
      <c r="L17" s="75" t="str">
        <f>IF(I20="","","　今月は、山口県の一般家庭の平均より")</f>
        <v/>
      </c>
      <c r="M17" s="76"/>
      <c r="N17" s="77"/>
      <c r="O17" s="51"/>
      <c r="P17" s="17"/>
    </row>
    <row r="18" spans="3:16" s="8" customFormat="1" ht="8.25" customHeight="1" thickBot="1" x14ac:dyDescent="0.2">
      <c r="C18" s="35"/>
      <c r="D18" s="36"/>
      <c r="E18" s="35"/>
      <c r="F18" s="35"/>
      <c r="G18" s="35"/>
      <c r="H18" s="35"/>
      <c r="I18" s="35"/>
      <c r="J18" s="35"/>
      <c r="K18" s="32"/>
      <c r="L18" s="78"/>
      <c r="M18" s="79"/>
      <c r="N18" s="80"/>
      <c r="O18" s="32"/>
      <c r="P18" s="32"/>
    </row>
    <row r="19" spans="3:16" ht="8.25" customHeight="1" x14ac:dyDescent="0.15">
      <c r="I19" s="22"/>
      <c r="J19" s="37"/>
      <c r="L19" s="73" t="str">
        <f>IF(I20="","",CO2係数等!E5-I20)</f>
        <v/>
      </c>
      <c r="M19" s="81" t="str">
        <f>IF(I20="","","kg")</f>
        <v/>
      </c>
      <c r="N19" s="80" t="str">
        <f>IF(I20="","",IF(L19&lt;0,"多いです。","少ないです。"))</f>
        <v/>
      </c>
    </row>
    <row r="20" spans="3:16" s="8" customFormat="1" ht="18" thickBot="1" x14ac:dyDescent="0.25">
      <c r="C20" s="8" t="s">
        <v>13</v>
      </c>
      <c r="D20" s="39" t="str">
        <f>IF(SUM(D5:D15)=0,"",SUM(D5:D15))</f>
        <v/>
      </c>
      <c r="E20" s="8" t="s">
        <v>4</v>
      </c>
      <c r="H20" s="40"/>
      <c r="I20" s="14" t="str">
        <f>IF(SUM(I5:I17)=0,"",SUM(I5:I17))</f>
        <v/>
      </c>
      <c r="J20" s="15" t="s">
        <v>45</v>
      </c>
      <c r="L20" s="74"/>
      <c r="M20" s="82"/>
      <c r="N20" s="83"/>
      <c r="O20" s="58"/>
      <c r="P20" s="15"/>
    </row>
    <row r="21" spans="3:16" ht="17.25" customHeight="1" x14ac:dyDescent="0.15"/>
    <row r="22" spans="3:16" ht="17.25" x14ac:dyDescent="0.15">
      <c r="C22" s="8" t="s">
        <v>28</v>
      </c>
      <c r="J22" s="3" t="s">
        <v>109</v>
      </c>
    </row>
    <row r="23" spans="3:16" ht="17.25" x14ac:dyDescent="0.15">
      <c r="C23" s="8" t="s">
        <v>48</v>
      </c>
      <c r="J23" s="3" t="s">
        <v>107</v>
      </c>
    </row>
    <row r="24" spans="3:16" ht="17.25" x14ac:dyDescent="0.15">
      <c r="C24" s="46" t="s">
        <v>29</v>
      </c>
      <c r="D24" s="47"/>
      <c r="E24" s="47"/>
      <c r="F24" s="47"/>
      <c r="G24" s="47"/>
      <c r="H24" s="47"/>
      <c r="J24" s="3" t="s">
        <v>110</v>
      </c>
    </row>
    <row r="25" spans="3:16" ht="17.25" x14ac:dyDescent="0.15">
      <c r="C25" s="59" t="s">
        <v>30</v>
      </c>
      <c r="D25" s="47"/>
      <c r="E25" s="47"/>
      <c r="F25" s="47"/>
      <c r="G25" s="47"/>
      <c r="H25" s="47"/>
    </row>
    <row r="26" spans="3:16" ht="17.25" x14ac:dyDescent="0.15">
      <c r="C26" s="48"/>
      <c r="D26" s="47"/>
      <c r="E26" s="47"/>
      <c r="F26" s="47"/>
      <c r="G26" s="47"/>
      <c r="H26" s="47"/>
    </row>
  </sheetData>
  <sheetProtection password="8501" sheet="1" objects="1" scenarios="1"/>
  <mergeCells count="5">
    <mergeCell ref="M3:P3"/>
    <mergeCell ref="L17:N18"/>
    <mergeCell ref="L19:L20"/>
    <mergeCell ref="M19:M20"/>
    <mergeCell ref="N19:N20"/>
  </mergeCells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Normal="100" workbookViewId="0">
      <selection activeCell="D5" sqref="D5"/>
    </sheetView>
  </sheetViews>
  <sheetFormatPr defaultRowHeight="13.5" x14ac:dyDescent="0.15"/>
  <cols>
    <col min="1" max="1" width="1" style="3" customWidth="1"/>
    <col min="2" max="2" width="1.75" style="3" customWidth="1"/>
    <col min="3" max="3" width="12.625" style="3" customWidth="1"/>
    <col min="4" max="4" width="9.625" style="3" customWidth="1"/>
    <col min="5" max="5" width="5.375" style="3" customWidth="1"/>
    <col min="6" max="6" width="10.375" style="3" customWidth="1"/>
    <col min="7" max="7" width="3.75" style="3" customWidth="1"/>
    <col min="8" max="8" width="5.25" style="3" customWidth="1"/>
    <col min="9" max="9" width="9.75" style="3" bestFit="1" customWidth="1"/>
    <col min="10" max="10" width="7.5" style="3" customWidth="1"/>
    <col min="11" max="11" width="3.625" style="3" customWidth="1"/>
    <col min="12" max="12" width="11.125" style="5" customWidth="1"/>
    <col min="13" max="13" width="4.625" style="3" customWidth="1"/>
    <col min="14" max="14" width="34.5" style="5" customWidth="1"/>
    <col min="15" max="15" width="11.125" style="3" customWidth="1"/>
    <col min="16" max="16" width="6.75" style="5" customWidth="1"/>
    <col min="17" max="16384" width="9" style="3"/>
  </cols>
  <sheetData>
    <row r="1" spans="2:16" ht="7.5" customHeight="1" x14ac:dyDescent="0.15">
      <c r="J1" s="4"/>
    </row>
    <row r="2" spans="2:16" s="6" customFormat="1" ht="21.75" customHeight="1" x14ac:dyDescent="0.15">
      <c r="B2" s="6" t="s">
        <v>18</v>
      </c>
      <c r="L2" s="7"/>
      <c r="N2" s="7"/>
      <c r="P2" s="7"/>
    </row>
    <row r="3" spans="2:16" s="8" customFormat="1" ht="17.25" x14ac:dyDescent="0.15">
      <c r="M3" s="72"/>
      <c r="N3" s="72"/>
      <c r="O3" s="72"/>
      <c r="P3" s="72"/>
    </row>
    <row r="4" spans="2:16" s="9" customFormat="1" ht="21" customHeight="1" x14ac:dyDescent="0.15">
      <c r="D4" s="10" t="s">
        <v>46</v>
      </c>
      <c r="F4" s="10" t="s">
        <v>47</v>
      </c>
      <c r="I4" s="11" t="s">
        <v>2</v>
      </c>
      <c r="K4" s="60"/>
      <c r="L4" s="61"/>
      <c r="M4" s="10"/>
      <c r="N4" s="61"/>
      <c r="O4" s="61"/>
      <c r="P4" s="62"/>
    </row>
    <row r="5" spans="2:16" s="8" customFormat="1" ht="20.100000000000001" customHeight="1" thickBot="1" x14ac:dyDescent="0.25">
      <c r="C5" s="8" t="s">
        <v>3</v>
      </c>
      <c r="D5" s="1"/>
      <c r="E5" s="8" t="s">
        <v>4</v>
      </c>
      <c r="F5" s="2"/>
      <c r="G5" s="8" t="s">
        <v>5</v>
      </c>
      <c r="I5" s="14" t="str">
        <f>IF(F5="","",F5*CO2係数等!B5)</f>
        <v/>
      </c>
      <c r="J5" s="15" t="s">
        <v>45</v>
      </c>
      <c r="K5" s="49"/>
      <c r="L5" s="33"/>
      <c r="M5" s="50"/>
      <c r="N5" s="34"/>
      <c r="O5" s="51"/>
      <c r="P5" s="33"/>
    </row>
    <row r="6" spans="2:16" ht="8.25" customHeight="1" x14ac:dyDescent="0.15">
      <c r="D6" s="20"/>
      <c r="F6" s="21"/>
      <c r="I6" s="22"/>
      <c r="J6" s="23"/>
      <c r="K6" s="38"/>
      <c r="L6" s="63"/>
      <c r="M6" s="52"/>
      <c r="N6" s="32"/>
      <c r="O6" s="53"/>
      <c r="P6" s="31"/>
    </row>
    <row r="7" spans="2:16" s="8" customFormat="1" ht="20.100000000000001" customHeight="1" thickBot="1" x14ac:dyDescent="0.25">
      <c r="C7" s="8" t="s">
        <v>6</v>
      </c>
      <c r="D7" s="1"/>
      <c r="E7" s="8" t="s">
        <v>4</v>
      </c>
      <c r="F7" s="2"/>
      <c r="G7" s="8" t="s">
        <v>7</v>
      </c>
      <c r="I7" s="14" t="str">
        <f>IF(F7="","",F7*CO2係数等!B7)</f>
        <v/>
      </c>
      <c r="J7" s="15" t="s">
        <v>45</v>
      </c>
      <c r="K7" s="49"/>
      <c r="L7" s="33"/>
      <c r="M7" s="50"/>
      <c r="N7" s="34"/>
      <c r="O7" s="51"/>
      <c r="P7" s="33"/>
    </row>
    <row r="8" spans="2:16" ht="8.25" customHeight="1" x14ac:dyDescent="0.15">
      <c r="D8" s="20"/>
      <c r="F8" s="30"/>
      <c r="I8" s="22"/>
      <c r="J8" s="23"/>
      <c r="K8" s="38"/>
      <c r="L8" s="63"/>
      <c r="M8" s="52"/>
      <c r="N8" s="32"/>
      <c r="O8" s="53"/>
      <c r="P8" s="31"/>
    </row>
    <row r="9" spans="2:16" s="8" customFormat="1" ht="20.100000000000001" customHeight="1" thickBot="1" x14ac:dyDescent="0.25">
      <c r="C9" s="8" t="s">
        <v>8</v>
      </c>
      <c r="D9" s="1"/>
      <c r="E9" s="8" t="s">
        <v>4</v>
      </c>
      <c r="F9" s="2"/>
      <c r="G9" s="8" t="s">
        <v>7</v>
      </c>
      <c r="I9" s="14" t="str">
        <f>IF(F9="","",F9*CO2係数等!B9)</f>
        <v/>
      </c>
      <c r="J9" s="15" t="s">
        <v>45</v>
      </c>
      <c r="K9" s="49"/>
      <c r="L9" s="33"/>
      <c r="M9" s="50"/>
      <c r="N9" s="34"/>
      <c r="O9" s="51"/>
      <c r="P9" s="33"/>
    </row>
    <row r="10" spans="2:16" ht="8.25" customHeight="1" x14ac:dyDescent="0.15">
      <c r="D10" s="20"/>
      <c r="F10" s="30"/>
      <c r="I10" s="22"/>
      <c r="J10" s="23"/>
      <c r="K10" s="38"/>
      <c r="L10" s="63"/>
      <c r="M10" s="52"/>
      <c r="N10" s="32"/>
      <c r="O10" s="53"/>
      <c r="P10" s="31"/>
    </row>
    <row r="11" spans="2:16" s="8" customFormat="1" ht="20.100000000000001" customHeight="1" thickBot="1" x14ac:dyDescent="0.25">
      <c r="C11" s="8" t="s">
        <v>9</v>
      </c>
      <c r="D11" s="1"/>
      <c r="E11" s="8" t="s">
        <v>4</v>
      </c>
      <c r="F11" s="2"/>
      <c r="G11" s="8" t="s">
        <v>76</v>
      </c>
      <c r="I11" s="14" t="str">
        <f>IF(F11="","",F11*CO2係数等!B11)</f>
        <v/>
      </c>
      <c r="J11" s="15" t="s">
        <v>45</v>
      </c>
      <c r="K11" s="49"/>
      <c r="L11" s="33"/>
      <c r="M11" s="50"/>
      <c r="N11" s="34"/>
      <c r="O11" s="51"/>
      <c r="P11" s="33"/>
    </row>
    <row r="12" spans="2:16" ht="8.25" customHeight="1" x14ac:dyDescent="0.15">
      <c r="D12" s="20"/>
      <c r="F12" s="30"/>
      <c r="I12" s="22"/>
      <c r="J12" s="23"/>
      <c r="K12" s="38"/>
      <c r="L12" s="63"/>
      <c r="M12" s="52"/>
      <c r="N12" s="32"/>
      <c r="O12" s="53"/>
      <c r="P12" s="31"/>
    </row>
    <row r="13" spans="2:16" s="8" customFormat="1" ht="20.100000000000001" customHeight="1" thickBot="1" x14ac:dyDescent="0.25">
      <c r="C13" s="8" t="s">
        <v>10</v>
      </c>
      <c r="D13" s="1"/>
      <c r="E13" s="8" t="s">
        <v>4</v>
      </c>
      <c r="F13" s="2"/>
      <c r="G13" s="8" t="s">
        <v>75</v>
      </c>
      <c r="I13" s="14" t="str">
        <f>IF(F13="","",F13*CO2係数等!B13)</f>
        <v/>
      </c>
      <c r="J13" s="15" t="s">
        <v>45</v>
      </c>
      <c r="K13" s="49"/>
      <c r="L13" s="33"/>
      <c r="M13" s="50"/>
      <c r="N13" s="34"/>
      <c r="O13" s="51"/>
      <c r="P13" s="33"/>
    </row>
    <row r="14" spans="2:16" ht="8.25" customHeight="1" x14ac:dyDescent="0.15">
      <c r="D14" s="20"/>
      <c r="F14" s="30"/>
      <c r="I14" s="22"/>
      <c r="J14" s="23"/>
      <c r="K14" s="38"/>
      <c r="L14" s="63"/>
      <c r="M14" s="52"/>
      <c r="N14" s="32"/>
      <c r="O14" s="53"/>
      <c r="P14" s="31"/>
    </row>
    <row r="15" spans="2:16" s="8" customFormat="1" ht="20.100000000000001" customHeight="1" thickBot="1" x14ac:dyDescent="0.25">
      <c r="C15" s="8" t="s">
        <v>11</v>
      </c>
      <c r="D15" s="1"/>
      <c r="E15" s="8" t="s">
        <v>4</v>
      </c>
      <c r="F15" s="2"/>
      <c r="G15" s="8" t="s">
        <v>75</v>
      </c>
      <c r="I15" s="14" t="str">
        <f>IF(F15="","",F15*CO2係数等!B15)</f>
        <v/>
      </c>
      <c r="J15" s="15" t="s">
        <v>45</v>
      </c>
      <c r="K15" s="49"/>
      <c r="L15" s="33"/>
      <c r="M15" s="50"/>
      <c r="N15" s="34"/>
      <c r="O15" s="51"/>
      <c r="P15" s="33"/>
    </row>
    <row r="16" spans="2:16" ht="8.25" customHeight="1" thickBot="1" x14ac:dyDescent="0.2">
      <c r="D16" s="20"/>
      <c r="F16" s="30"/>
      <c r="I16" s="22"/>
      <c r="J16" s="23"/>
      <c r="K16" s="38"/>
      <c r="L16" s="63"/>
      <c r="M16" s="52"/>
      <c r="N16" s="63"/>
      <c r="O16" s="53"/>
      <c r="P16" s="31"/>
    </row>
    <row r="17" spans="3:16" s="8" customFormat="1" ht="20.100000000000001" customHeight="1" thickBot="1" x14ac:dyDescent="0.25">
      <c r="C17" s="8" t="s">
        <v>72</v>
      </c>
      <c r="F17" s="2"/>
      <c r="G17" s="8" t="s">
        <v>12</v>
      </c>
      <c r="I17" s="14" t="str">
        <f>IF(F17="","",F17*CO2係数等!B17)</f>
        <v/>
      </c>
      <c r="J17" s="15" t="s">
        <v>45</v>
      </c>
      <c r="K17" s="49"/>
      <c r="L17" s="75" t="str">
        <f>IF(I20="","","　今月は、山口県の一般家庭の平均より")</f>
        <v/>
      </c>
      <c r="M17" s="76"/>
      <c r="N17" s="77"/>
      <c r="O17" s="51"/>
      <c r="P17" s="33"/>
    </row>
    <row r="18" spans="3:16" s="8" customFormat="1" ht="8.25" customHeight="1" thickBot="1" x14ac:dyDescent="0.2">
      <c r="C18" s="35"/>
      <c r="D18" s="36"/>
      <c r="E18" s="35"/>
      <c r="F18" s="35"/>
      <c r="G18" s="35"/>
      <c r="H18" s="35"/>
      <c r="I18" s="35"/>
      <c r="J18" s="35"/>
      <c r="K18" s="32"/>
      <c r="L18" s="78"/>
      <c r="M18" s="79"/>
      <c r="N18" s="80"/>
      <c r="O18" s="32"/>
      <c r="P18" s="32"/>
    </row>
    <row r="19" spans="3:16" ht="8.25" customHeight="1" x14ac:dyDescent="0.15">
      <c r="I19" s="22"/>
      <c r="J19" s="37"/>
      <c r="K19" s="32"/>
      <c r="L19" s="73" t="str">
        <f>IF(I20="","",CO2係数等!E5-I20)</f>
        <v/>
      </c>
      <c r="M19" s="81" t="str">
        <f>IF(I20="","","kg")</f>
        <v/>
      </c>
      <c r="N19" s="80" t="str">
        <f>IF(I20="","",IF(L19&lt;0,"多いです。","少ないです。"))</f>
        <v/>
      </c>
      <c r="O19" s="32"/>
      <c r="P19" s="38"/>
    </row>
    <row r="20" spans="3:16" s="8" customFormat="1" ht="18" thickBot="1" x14ac:dyDescent="0.25">
      <c r="C20" s="8" t="s">
        <v>13</v>
      </c>
      <c r="D20" s="39" t="str">
        <f>IF(SUM(D5:D15)=0,"",SUM(D5:D15))</f>
        <v/>
      </c>
      <c r="E20" s="8" t="s">
        <v>4</v>
      </c>
      <c r="H20" s="40"/>
      <c r="I20" s="14" t="str">
        <f>IF(SUM(I5:I17)=0,"",SUM(I5:I17))</f>
        <v/>
      </c>
      <c r="J20" s="15" t="s">
        <v>45</v>
      </c>
      <c r="K20" s="34"/>
      <c r="L20" s="74"/>
      <c r="M20" s="82"/>
      <c r="N20" s="83"/>
      <c r="O20" s="42"/>
      <c r="P20" s="43"/>
    </row>
    <row r="21" spans="3:16" ht="17.25" customHeight="1" x14ac:dyDescent="0.15"/>
    <row r="22" spans="3:16" ht="17.25" x14ac:dyDescent="0.15">
      <c r="C22" s="8" t="s">
        <v>49</v>
      </c>
      <c r="J22" s="3" t="s">
        <v>109</v>
      </c>
    </row>
    <row r="23" spans="3:16" ht="17.25" x14ac:dyDescent="0.15">
      <c r="C23" s="8" t="s">
        <v>50</v>
      </c>
      <c r="J23" s="3" t="s">
        <v>114</v>
      </c>
    </row>
    <row r="24" spans="3:16" ht="17.25" x14ac:dyDescent="0.15">
      <c r="C24" s="46" t="s">
        <v>82</v>
      </c>
      <c r="E24" s="47"/>
      <c r="F24" s="47"/>
      <c r="G24" s="47"/>
      <c r="H24" s="47"/>
      <c r="I24" s="47"/>
      <c r="J24" s="3" t="s">
        <v>110</v>
      </c>
    </row>
    <row r="25" spans="3:16" ht="17.25" x14ac:dyDescent="0.15">
      <c r="C25" s="46" t="s">
        <v>83</v>
      </c>
      <c r="E25" s="47"/>
      <c r="F25" s="47"/>
      <c r="G25" s="47"/>
      <c r="H25" s="47"/>
      <c r="I25" s="47"/>
    </row>
    <row r="26" spans="3:16" ht="17.25" x14ac:dyDescent="0.15">
      <c r="E26" s="47"/>
      <c r="F26" s="47"/>
      <c r="G26" s="47"/>
      <c r="H26" s="47"/>
      <c r="I26" s="47"/>
    </row>
  </sheetData>
  <sheetProtection password="8501" sheet="1" objects="1" scenarios="1"/>
  <mergeCells count="5">
    <mergeCell ref="M3:P3"/>
    <mergeCell ref="L17:N18"/>
    <mergeCell ref="L19:L20"/>
    <mergeCell ref="M19:M20"/>
    <mergeCell ref="N19:N20"/>
  </mergeCells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Normal="100" workbookViewId="0">
      <selection activeCell="D5" sqref="D5"/>
    </sheetView>
  </sheetViews>
  <sheetFormatPr defaultRowHeight="13.5" x14ac:dyDescent="0.15"/>
  <cols>
    <col min="1" max="1" width="1" style="3" customWidth="1"/>
    <col min="2" max="2" width="1.75" style="3" customWidth="1"/>
    <col min="3" max="3" width="12.625" style="3" customWidth="1"/>
    <col min="4" max="4" width="9.625" style="3" customWidth="1"/>
    <col min="5" max="5" width="5.375" style="3" customWidth="1"/>
    <col min="6" max="6" width="10.375" style="3" customWidth="1"/>
    <col min="7" max="7" width="3.75" style="3" customWidth="1"/>
    <col min="8" max="8" width="5.25" style="3" customWidth="1"/>
    <col min="9" max="9" width="9" style="3"/>
    <col min="10" max="10" width="7.5" style="3" customWidth="1"/>
    <col min="11" max="11" width="3.625" style="3" customWidth="1"/>
    <col min="12" max="12" width="11.125" style="5" customWidth="1"/>
    <col min="13" max="13" width="4.625" style="3" customWidth="1"/>
    <col min="14" max="14" width="34.5" style="5" customWidth="1"/>
    <col min="15" max="15" width="11.125" style="3" customWidth="1"/>
    <col min="16" max="16" width="6.75" style="5" customWidth="1"/>
    <col min="17" max="16384" width="9" style="3"/>
  </cols>
  <sheetData>
    <row r="1" spans="2:16" ht="7.5" customHeight="1" x14ac:dyDescent="0.15">
      <c r="J1" s="4"/>
      <c r="K1" s="32"/>
      <c r="L1" s="38"/>
      <c r="M1" s="32"/>
      <c r="N1" s="38"/>
      <c r="O1" s="32"/>
      <c r="P1" s="38"/>
    </row>
    <row r="2" spans="2:16" s="6" customFormat="1" ht="21.75" customHeight="1" x14ac:dyDescent="0.15">
      <c r="B2" s="6" t="s">
        <v>20</v>
      </c>
      <c r="K2" s="64"/>
      <c r="L2" s="65"/>
      <c r="M2" s="64"/>
      <c r="N2" s="65"/>
      <c r="O2" s="64"/>
      <c r="P2" s="65"/>
    </row>
    <row r="3" spans="2:16" s="8" customFormat="1" ht="17.25" x14ac:dyDescent="0.15">
      <c r="K3" s="34"/>
      <c r="L3" s="34"/>
      <c r="M3" s="84"/>
      <c r="N3" s="84"/>
      <c r="O3" s="84"/>
      <c r="P3" s="84"/>
    </row>
    <row r="4" spans="2:16" s="9" customFormat="1" ht="21" customHeight="1" x14ac:dyDescent="0.15">
      <c r="D4" s="10" t="s">
        <v>46</v>
      </c>
      <c r="F4" s="10" t="s">
        <v>47</v>
      </c>
      <c r="I4" s="11" t="s">
        <v>2</v>
      </c>
      <c r="K4" s="60"/>
      <c r="L4" s="61"/>
      <c r="M4" s="10"/>
      <c r="N4" s="61"/>
      <c r="O4" s="61"/>
      <c r="P4" s="62"/>
    </row>
    <row r="5" spans="2:16" s="8" customFormat="1" ht="20.100000000000001" customHeight="1" thickBot="1" x14ac:dyDescent="0.25">
      <c r="C5" s="8" t="s">
        <v>3</v>
      </c>
      <c r="D5" s="1"/>
      <c r="E5" s="8" t="s">
        <v>4</v>
      </c>
      <c r="F5" s="2"/>
      <c r="G5" s="8" t="s">
        <v>5</v>
      </c>
      <c r="I5" s="14" t="str">
        <f>IF(F5="","",F5*CO2係数等!B5)</f>
        <v/>
      </c>
      <c r="J5" s="15" t="s">
        <v>45</v>
      </c>
      <c r="K5" s="49"/>
      <c r="L5" s="33"/>
      <c r="M5" s="50"/>
      <c r="N5" s="34"/>
      <c r="O5" s="51"/>
      <c r="P5" s="33"/>
    </row>
    <row r="6" spans="2:16" ht="8.25" customHeight="1" x14ac:dyDescent="0.15">
      <c r="D6" s="20"/>
      <c r="F6" s="21"/>
      <c r="I6" s="22"/>
      <c r="J6" s="23"/>
      <c r="K6" s="38"/>
      <c r="L6" s="63"/>
      <c r="M6" s="52"/>
      <c r="N6" s="32"/>
      <c r="O6" s="53"/>
      <c r="P6" s="31"/>
    </row>
    <row r="7" spans="2:16" s="8" customFormat="1" ht="20.100000000000001" customHeight="1" thickBot="1" x14ac:dyDescent="0.25">
      <c r="C7" s="8" t="s">
        <v>6</v>
      </c>
      <c r="D7" s="1"/>
      <c r="E7" s="8" t="s">
        <v>4</v>
      </c>
      <c r="F7" s="2"/>
      <c r="G7" s="8" t="s">
        <v>7</v>
      </c>
      <c r="I7" s="14" t="str">
        <f>IF(F7="","",F7*CO2係数等!B7)</f>
        <v/>
      </c>
      <c r="J7" s="15" t="s">
        <v>45</v>
      </c>
      <c r="K7" s="49"/>
      <c r="L7" s="33"/>
      <c r="M7" s="50"/>
      <c r="N7" s="34"/>
      <c r="O7" s="51"/>
      <c r="P7" s="33"/>
    </row>
    <row r="8" spans="2:16" ht="8.25" customHeight="1" x14ac:dyDescent="0.15">
      <c r="D8" s="20"/>
      <c r="F8" s="30"/>
      <c r="I8" s="22"/>
      <c r="J8" s="23"/>
      <c r="K8" s="38"/>
      <c r="L8" s="63"/>
      <c r="M8" s="52"/>
      <c r="N8" s="32"/>
      <c r="O8" s="53"/>
      <c r="P8" s="31"/>
    </row>
    <row r="9" spans="2:16" s="8" customFormat="1" ht="20.100000000000001" customHeight="1" thickBot="1" x14ac:dyDescent="0.25">
      <c r="C9" s="8" t="s">
        <v>8</v>
      </c>
      <c r="D9" s="1"/>
      <c r="E9" s="8" t="s">
        <v>4</v>
      </c>
      <c r="F9" s="2"/>
      <c r="G9" s="8" t="s">
        <v>7</v>
      </c>
      <c r="I9" s="14" t="str">
        <f>IF(F9="","",F9*CO2係数等!B9)</f>
        <v/>
      </c>
      <c r="J9" s="15" t="s">
        <v>45</v>
      </c>
      <c r="K9" s="49"/>
      <c r="L9" s="33"/>
      <c r="M9" s="50"/>
      <c r="N9" s="34"/>
      <c r="O9" s="51"/>
      <c r="P9" s="33"/>
    </row>
    <row r="10" spans="2:16" ht="8.25" customHeight="1" x14ac:dyDescent="0.15">
      <c r="D10" s="20"/>
      <c r="F10" s="30"/>
      <c r="I10" s="22"/>
      <c r="J10" s="23"/>
      <c r="K10" s="38"/>
      <c r="L10" s="63"/>
      <c r="M10" s="52"/>
      <c r="N10" s="32"/>
      <c r="O10" s="53"/>
      <c r="P10" s="31"/>
    </row>
    <row r="11" spans="2:16" s="8" customFormat="1" ht="20.100000000000001" customHeight="1" thickBot="1" x14ac:dyDescent="0.25">
      <c r="C11" s="8" t="s">
        <v>9</v>
      </c>
      <c r="D11" s="1"/>
      <c r="E11" s="8" t="s">
        <v>4</v>
      </c>
      <c r="F11" s="2"/>
      <c r="G11" s="8" t="s">
        <v>76</v>
      </c>
      <c r="I11" s="14" t="str">
        <f>IF(F11="","",F11*CO2係数等!B11)</f>
        <v/>
      </c>
      <c r="J11" s="15" t="s">
        <v>45</v>
      </c>
      <c r="K11" s="49"/>
      <c r="L11" s="33"/>
      <c r="M11" s="50"/>
      <c r="N11" s="34"/>
      <c r="O11" s="51"/>
      <c r="P11" s="33"/>
    </row>
    <row r="12" spans="2:16" ht="8.25" customHeight="1" x14ac:dyDescent="0.15">
      <c r="D12" s="20"/>
      <c r="F12" s="30"/>
      <c r="I12" s="22"/>
      <c r="J12" s="23"/>
      <c r="K12" s="38"/>
      <c r="L12" s="63"/>
      <c r="M12" s="52"/>
      <c r="N12" s="32"/>
      <c r="O12" s="53"/>
      <c r="P12" s="31"/>
    </row>
    <row r="13" spans="2:16" s="8" customFormat="1" ht="20.100000000000001" customHeight="1" thickBot="1" x14ac:dyDescent="0.25">
      <c r="C13" s="8" t="s">
        <v>10</v>
      </c>
      <c r="D13" s="1"/>
      <c r="E13" s="8" t="s">
        <v>4</v>
      </c>
      <c r="F13" s="2"/>
      <c r="G13" s="8" t="s">
        <v>75</v>
      </c>
      <c r="I13" s="14" t="str">
        <f>IF(F13="","",F13*CO2係数等!B13)</f>
        <v/>
      </c>
      <c r="J13" s="15" t="s">
        <v>45</v>
      </c>
      <c r="K13" s="49"/>
      <c r="L13" s="33"/>
      <c r="M13" s="50"/>
      <c r="N13" s="34"/>
      <c r="O13" s="51"/>
      <c r="P13" s="33"/>
    </row>
    <row r="14" spans="2:16" ht="8.25" customHeight="1" x14ac:dyDescent="0.15">
      <c r="D14" s="20"/>
      <c r="F14" s="30"/>
      <c r="I14" s="22"/>
      <c r="J14" s="23"/>
      <c r="K14" s="38"/>
      <c r="L14" s="63"/>
      <c r="M14" s="52"/>
      <c r="N14" s="32"/>
      <c r="O14" s="53"/>
      <c r="P14" s="31"/>
    </row>
    <row r="15" spans="2:16" s="8" customFormat="1" ht="20.100000000000001" customHeight="1" thickBot="1" x14ac:dyDescent="0.25">
      <c r="C15" s="8" t="s">
        <v>11</v>
      </c>
      <c r="D15" s="1"/>
      <c r="E15" s="8" t="s">
        <v>4</v>
      </c>
      <c r="F15" s="2"/>
      <c r="G15" s="8" t="s">
        <v>75</v>
      </c>
      <c r="I15" s="14" t="str">
        <f>IF(F15="","",F15*CO2係数等!B15)</f>
        <v/>
      </c>
      <c r="J15" s="15" t="s">
        <v>45</v>
      </c>
      <c r="K15" s="49"/>
      <c r="L15" s="33"/>
      <c r="M15" s="50"/>
      <c r="N15" s="34"/>
      <c r="O15" s="51"/>
      <c r="P15" s="33"/>
    </row>
    <row r="16" spans="2:16" ht="8.25" customHeight="1" thickBot="1" x14ac:dyDescent="0.2">
      <c r="D16" s="20"/>
      <c r="F16" s="30"/>
      <c r="I16" s="22"/>
      <c r="J16" s="23"/>
      <c r="K16" s="38"/>
      <c r="L16" s="63"/>
      <c r="M16" s="52"/>
      <c r="N16" s="63"/>
      <c r="O16" s="53"/>
      <c r="P16" s="31"/>
    </row>
    <row r="17" spans="3:16" s="8" customFormat="1" ht="20.100000000000001" customHeight="1" thickBot="1" x14ac:dyDescent="0.25">
      <c r="C17" s="8" t="s">
        <v>72</v>
      </c>
      <c r="F17" s="2"/>
      <c r="G17" s="8" t="s">
        <v>12</v>
      </c>
      <c r="I17" s="14" t="str">
        <f>IF(F17="","",F17*CO2係数等!B17)</f>
        <v/>
      </c>
      <c r="J17" s="15" t="s">
        <v>45</v>
      </c>
      <c r="K17" s="49"/>
      <c r="L17" s="75" t="str">
        <f>IF(I20="","","　今月は、山口県の一般家庭の平均より")</f>
        <v/>
      </c>
      <c r="M17" s="76"/>
      <c r="N17" s="77"/>
      <c r="O17" s="51"/>
      <c r="P17" s="33"/>
    </row>
    <row r="18" spans="3:16" s="8" customFormat="1" ht="8.25" customHeight="1" thickBot="1" x14ac:dyDescent="0.2">
      <c r="C18" s="35"/>
      <c r="D18" s="36"/>
      <c r="E18" s="35"/>
      <c r="F18" s="35"/>
      <c r="G18" s="35"/>
      <c r="H18" s="35"/>
      <c r="I18" s="35"/>
      <c r="J18" s="35"/>
      <c r="K18" s="32"/>
      <c r="L18" s="78"/>
      <c r="M18" s="79"/>
      <c r="N18" s="80"/>
      <c r="O18" s="32"/>
      <c r="P18" s="32"/>
    </row>
    <row r="19" spans="3:16" ht="8.25" customHeight="1" x14ac:dyDescent="0.15">
      <c r="I19" s="22"/>
      <c r="J19" s="37"/>
      <c r="K19" s="32"/>
      <c r="L19" s="73" t="str">
        <f>IF(I20="","",CO2係数等!E5-I20)</f>
        <v/>
      </c>
      <c r="M19" s="81" t="str">
        <f>IF(I20="","","kg")</f>
        <v/>
      </c>
      <c r="N19" s="80" t="str">
        <f>IF(I20="","",IF(L19&lt;0,"多いです。","少ないです。"))</f>
        <v/>
      </c>
      <c r="O19" s="32"/>
      <c r="P19" s="38"/>
    </row>
    <row r="20" spans="3:16" s="8" customFormat="1" ht="18" thickBot="1" x14ac:dyDescent="0.25">
      <c r="C20" s="8" t="s">
        <v>13</v>
      </c>
      <c r="D20" s="39" t="str">
        <f>IF(SUM(D5:D15)=0,"",SUM(D5:D15))</f>
        <v/>
      </c>
      <c r="E20" s="8" t="s">
        <v>4</v>
      </c>
      <c r="H20" s="40"/>
      <c r="I20" s="14" t="str">
        <f>IF(SUM(I5:I17)=0,"",SUM(I5:I17))</f>
        <v/>
      </c>
      <c r="J20" s="15" t="s">
        <v>45</v>
      </c>
      <c r="K20" s="34"/>
      <c r="L20" s="74"/>
      <c r="M20" s="82"/>
      <c r="N20" s="83"/>
      <c r="O20" s="42"/>
      <c r="P20" s="43"/>
    </row>
    <row r="21" spans="3:16" ht="17.25" customHeight="1" x14ac:dyDescent="0.15">
      <c r="K21" s="32"/>
      <c r="L21" s="38"/>
      <c r="M21" s="32"/>
      <c r="N21" s="38"/>
      <c r="O21" s="32"/>
      <c r="P21" s="38"/>
    </row>
    <row r="22" spans="3:16" ht="17.25" x14ac:dyDescent="0.15">
      <c r="C22" s="8" t="s">
        <v>34</v>
      </c>
      <c r="J22" s="3" t="s">
        <v>109</v>
      </c>
    </row>
    <row r="23" spans="3:16" ht="17.25" x14ac:dyDescent="0.15">
      <c r="C23" s="8" t="s">
        <v>35</v>
      </c>
      <c r="J23" s="3" t="s">
        <v>107</v>
      </c>
    </row>
    <row r="24" spans="3:16" ht="17.25" x14ac:dyDescent="0.15">
      <c r="C24" s="46" t="s">
        <v>85</v>
      </c>
      <c r="D24" s="47"/>
      <c r="E24" s="47"/>
      <c r="F24" s="47"/>
      <c r="G24" s="47"/>
      <c r="H24" s="47"/>
      <c r="J24" s="3" t="s">
        <v>110</v>
      </c>
    </row>
    <row r="25" spans="3:16" ht="17.25" x14ac:dyDescent="0.15">
      <c r="C25" s="46" t="s">
        <v>84</v>
      </c>
      <c r="D25" s="47"/>
      <c r="E25" s="47"/>
      <c r="F25" s="47"/>
      <c r="G25" s="47"/>
      <c r="H25" s="47"/>
    </row>
    <row r="26" spans="3:16" ht="17.25" x14ac:dyDescent="0.15">
      <c r="D26" s="47"/>
      <c r="E26" s="47"/>
      <c r="F26" s="47"/>
      <c r="G26" s="47"/>
      <c r="H26" s="47"/>
    </row>
  </sheetData>
  <sheetProtection password="8501" sheet="1" objects="1" scenarios="1"/>
  <mergeCells count="5">
    <mergeCell ref="M3:P3"/>
    <mergeCell ref="L17:N18"/>
    <mergeCell ref="L19:L20"/>
    <mergeCell ref="M19:M20"/>
    <mergeCell ref="N19:N20"/>
  </mergeCells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Normal="100" workbookViewId="0">
      <selection activeCell="D5" sqref="D5"/>
    </sheetView>
  </sheetViews>
  <sheetFormatPr defaultRowHeight="13.5" x14ac:dyDescent="0.15"/>
  <cols>
    <col min="1" max="1" width="1" style="3" customWidth="1"/>
    <col min="2" max="2" width="1.75" style="3" customWidth="1"/>
    <col min="3" max="3" width="12.625" style="3" customWidth="1"/>
    <col min="4" max="4" width="9.625" style="3" customWidth="1"/>
    <col min="5" max="5" width="5.375" style="3" customWidth="1"/>
    <col min="6" max="6" width="10.375" style="3" customWidth="1"/>
    <col min="7" max="7" width="3.75" style="3" customWidth="1"/>
    <col min="8" max="8" width="5.25" style="3" customWidth="1"/>
    <col min="9" max="9" width="9" style="3"/>
    <col min="10" max="10" width="7.5" style="3" customWidth="1"/>
    <col min="11" max="11" width="3.625" style="3" customWidth="1"/>
    <col min="12" max="12" width="11.125" style="5" customWidth="1"/>
    <col min="13" max="13" width="4.625" style="3" customWidth="1"/>
    <col min="14" max="14" width="34.5" style="5" customWidth="1"/>
    <col min="15" max="15" width="11.125" style="3" customWidth="1"/>
    <col min="16" max="16" width="6.75" style="5" customWidth="1"/>
    <col min="17" max="16384" width="9" style="3"/>
  </cols>
  <sheetData>
    <row r="1" spans="2:16" ht="7.5" customHeight="1" x14ac:dyDescent="0.15">
      <c r="J1" s="4"/>
      <c r="K1" s="32"/>
      <c r="L1" s="38"/>
      <c r="M1" s="32"/>
      <c r="N1" s="38"/>
      <c r="O1" s="32"/>
      <c r="P1" s="38"/>
    </row>
    <row r="2" spans="2:16" s="6" customFormat="1" ht="21.75" customHeight="1" x14ac:dyDescent="0.15">
      <c r="B2" s="6" t="s">
        <v>22</v>
      </c>
      <c r="K2" s="64"/>
      <c r="L2" s="65"/>
      <c r="M2" s="64"/>
      <c r="N2" s="65"/>
      <c r="O2" s="64"/>
      <c r="P2" s="65"/>
    </row>
    <row r="3" spans="2:16" s="8" customFormat="1" ht="12" customHeight="1" x14ac:dyDescent="0.15">
      <c r="K3" s="34"/>
      <c r="L3" s="34"/>
      <c r="M3" s="84"/>
      <c r="N3" s="84"/>
      <c r="O3" s="84"/>
      <c r="P3" s="84"/>
    </row>
    <row r="4" spans="2:16" s="9" customFormat="1" ht="21" customHeight="1" x14ac:dyDescent="0.15">
      <c r="D4" s="10" t="s">
        <v>46</v>
      </c>
      <c r="F4" s="10" t="s">
        <v>47</v>
      </c>
      <c r="I4" s="11" t="s">
        <v>2</v>
      </c>
      <c r="K4" s="60"/>
      <c r="L4" s="61"/>
      <c r="M4" s="10"/>
      <c r="N4" s="61"/>
      <c r="O4" s="61"/>
      <c r="P4" s="62"/>
    </row>
    <row r="5" spans="2:16" s="8" customFormat="1" ht="20.100000000000001" customHeight="1" thickBot="1" x14ac:dyDescent="0.25">
      <c r="C5" s="8" t="s">
        <v>3</v>
      </c>
      <c r="D5" s="1"/>
      <c r="E5" s="8" t="s">
        <v>4</v>
      </c>
      <c r="F5" s="2"/>
      <c r="G5" s="8" t="s">
        <v>5</v>
      </c>
      <c r="I5" s="14" t="str">
        <f>IF(F5="","",F5*CO2係数等!B5)</f>
        <v/>
      </c>
      <c r="J5" s="15" t="s">
        <v>45</v>
      </c>
      <c r="K5" s="49"/>
      <c r="L5" s="33"/>
      <c r="M5" s="50"/>
      <c r="N5" s="34"/>
      <c r="O5" s="51"/>
      <c r="P5" s="33"/>
    </row>
    <row r="6" spans="2:16" ht="8.25" customHeight="1" x14ac:dyDescent="0.15">
      <c r="D6" s="20"/>
      <c r="F6" s="21"/>
      <c r="I6" s="22"/>
      <c r="J6" s="23"/>
      <c r="K6" s="38"/>
      <c r="L6" s="63"/>
      <c r="M6" s="52"/>
      <c r="N6" s="32"/>
      <c r="O6" s="53"/>
      <c r="P6" s="31"/>
    </row>
    <row r="7" spans="2:16" s="8" customFormat="1" ht="20.100000000000001" customHeight="1" thickBot="1" x14ac:dyDescent="0.25">
      <c r="C7" s="8" t="s">
        <v>6</v>
      </c>
      <c r="D7" s="1"/>
      <c r="E7" s="8" t="s">
        <v>4</v>
      </c>
      <c r="F7" s="2"/>
      <c r="G7" s="8" t="s">
        <v>7</v>
      </c>
      <c r="I7" s="14" t="str">
        <f>IF(F7="","",F7*CO2係数等!B7)</f>
        <v/>
      </c>
      <c r="J7" s="15" t="s">
        <v>45</v>
      </c>
      <c r="K7" s="49"/>
      <c r="L7" s="33"/>
      <c r="M7" s="50"/>
      <c r="N7" s="34"/>
      <c r="O7" s="51"/>
      <c r="P7" s="33"/>
    </row>
    <row r="8" spans="2:16" ht="8.25" customHeight="1" x14ac:dyDescent="0.15">
      <c r="D8" s="20"/>
      <c r="F8" s="30"/>
      <c r="I8" s="22"/>
      <c r="J8" s="23"/>
      <c r="K8" s="38"/>
      <c r="L8" s="63"/>
      <c r="M8" s="52"/>
      <c r="N8" s="32"/>
      <c r="O8" s="53"/>
      <c r="P8" s="31"/>
    </row>
    <row r="9" spans="2:16" s="8" customFormat="1" ht="20.100000000000001" customHeight="1" thickBot="1" x14ac:dyDescent="0.25">
      <c r="C9" s="8" t="s">
        <v>8</v>
      </c>
      <c r="D9" s="1"/>
      <c r="E9" s="8" t="s">
        <v>4</v>
      </c>
      <c r="F9" s="2"/>
      <c r="G9" s="8" t="s">
        <v>7</v>
      </c>
      <c r="I9" s="14" t="str">
        <f>IF(F9="","",F9*CO2係数等!B9)</f>
        <v/>
      </c>
      <c r="J9" s="15" t="s">
        <v>45</v>
      </c>
      <c r="K9" s="49"/>
      <c r="L9" s="33"/>
      <c r="M9" s="50"/>
      <c r="N9" s="34"/>
      <c r="O9" s="51"/>
      <c r="P9" s="33"/>
    </row>
    <row r="10" spans="2:16" ht="8.25" customHeight="1" x14ac:dyDescent="0.15">
      <c r="D10" s="20"/>
      <c r="F10" s="30"/>
      <c r="I10" s="22"/>
      <c r="J10" s="23"/>
      <c r="K10" s="38"/>
      <c r="L10" s="63"/>
      <c r="M10" s="52"/>
      <c r="N10" s="32"/>
      <c r="O10" s="53"/>
      <c r="P10" s="31"/>
    </row>
    <row r="11" spans="2:16" s="8" customFormat="1" ht="20.100000000000001" customHeight="1" thickBot="1" x14ac:dyDescent="0.25">
      <c r="C11" s="8" t="s">
        <v>9</v>
      </c>
      <c r="D11" s="1"/>
      <c r="E11" s="8" t="s">
        <v>4</v>
      </c>
      <c r="F11" s="2"/>
      <c r="G11" s="8" t="s">
        <v>76</v>
      </c>
      <c r="I11" s="14" t="str">
        <f>IF(F11="","",F11*CO2係数等!B11)</f>
        <v/>
      </c>
      <c r="J11" s="15" t="s">
        <v>45</v>
      </c>
      <c r="K11" s="49"/>
      <c r="L11" s="33"/>
      <c r="M11" s="50"/>
      <c r="N11" s="34"/>
      <c r="O11" s="51"/>
      <c r="P11" s="33"/>
    </row>
    <row r="12" spans="2:16" ht="8.25" customHeight="1" x14ac:dyDescent="0.15">
      <c r="D12" s="20"/>
      <c r="F12" s="30"/>
      <c r="I12" s="22"/>
      <c r="J12" s="23"/>
      <c r="K12" s="38"/>
      <c r="L12" s="63"/>
      <c r="M12" s="52"/>
      <c r="N12" s="32"/>
      <c r="O12" s="53"/>
      <c r="P12" s="31"/>
    </row>
    <row r="13" spans="2:16" s="8" customFormat="1" ht="20.100000000000001" customHeight="1" thickBot="1" x14ac:dyDescent="0.25">
      <c r="C13" s="8" t="s">
        <v>10</v>
      </c>
      <c r="D13" s="1"/>
      <c r="E13" s="8" t="s">
        <v>4</v>
      </c>
      <c r="F13" s="2"/>
      <c r="G13" s="8" t="s">
        <v>75</v>
      </c>
      <c r="I13" s="14" t="str">
        <f>IF(F13="","",F13*CO2係数等!B13)</f>
        <v/>
      </c>
      <c r="J13" s="15" t="s">
        <v>45</v>
      </c>
      <c r="K13" s="49"/>
      <c r="L13" s="33"/>
      <c r="M13" s="50"/>
      <c r="N13" s="34"/>
      <c r="O13" s="51"/>
      <c r="P13" s="33"/>
    </row>
    <row r="14" spans="2:16" ht="8.25" customHeight="1" x14ac:dyDescent="0.15">
      <c r="D14" s="20"/>
      <c r="F14" s="30"/>
      <c r="I14" s="22"/>
      <c r="J14" s="23"/>
      <c r="K14" s="38"/>
      <c r="L14" s="63"/>
      <c r="M14" s="52"/>
      <c r="N14" s="32"/>
      <c r="O14" s="53"/>
      <c r="P14" s="31"/>
    </row>
    <row r="15" spans="2:16" s="8" customFormat="1" ht="20.100000000000001" customHeight="1" thickBot="1" x14ac:dyDescent="0.25">
      <c r="C15" s="8" t="s">
        <v>11</v>
      </c>
      <c r="D15" s="1"/>
      <c r="E15" s="8" t="s">
        <v>4</v>
      </c>
      <c r="F15" s="2"/>
      <c r="G15" s="8" t="s">
        <v>75</v>
      </c>
      <c r="I15" s="14" t="str">
        <f>IF(F15="","",F15*CO2係数等!B15)</f>
        <v/>
      </c>
      <c r="J15" s="15" t="s">
        <v>45</v>
      </c>
      <c r="K15" s="49"/>
      <c r="L15" s="33"/>
      <c r="M15" s="50"/>
      <c r="N15" s="34"/>
      <c r="O15" s="51"/>
      <c r="P15" s="33"/>
    </row>
    <row r="16" spans="2:16" ht="8.25" customHeight="1" thickBot="1" x14ac:dyDescent="0.2">
      <c r="D16" s="20"/>
      <c r="F16" s="30"/>
      <c r="I16" s="22"/>
      <c r="J16" s="23"/>
      <c r="K16" s="38"/>
      <c r="L16" s="63"/>
      <c r="M16" s="52"/>
      <c r="N16" s="63"/>
      <c r="O16" s="53"/>
      <c r="P16" s="31"/>
    </row>
    <row r="17" spans="3:16" s="8" customFormat="1" ht="20.100000000000001" customHeight="1" thickBot="1" x14ac:dyDescent="0.25">
      <c r="C17" s="8" t="s">
        <v>72</v>
      </c>
      <c r="F17" s="2"/>
      <c r="G17" s="8" t="s">
        <v>12</v>
      </c>
      <c r="I17" s="14" t="str">
        <f>IF(F17="","",F17*CO2係数等!B17)</f>
        <v/>
      </c>
      <c r="J17" s="15" t="s">
        <v>45</v>
      </c>
      <c r="K17" s="49"/>
      <c r="L17" s="75" t="str">
        <f>IF(I20="","","　今月は、山口県の一般家庭の平均より")</f>
        <v/>
      </c>
      <c r="M17" s="76"/>
      <c r="N17" s="77"/>
      <c r="O17" s="51"/>
      <c r="P17" s="33"/>
    </row>
    <row r="18" spans="3:16" s="8" customFormat="1" ht="8.25" customHeight="1" thickBot="1" x14ac:dyDescent="0.2">
      <c r="C18" s="35"/>
      <c r="D18" s="36"/>
      <c r="E18" s="35"/>
      <c r="F18" s="35"/>
      <c r="G18" s="35"/>
      <c r="H18" s="35"/>
      <c r="I18" s="35"/>
      <c r="J18" s="35"/>
      <c r="K18" s="32"/>
      <c r="L18" s="78"/>
      <c r="M18" s="79"/>
      <c r="N18" s="80"/>
      <c r="O18" s="32"/>
      <c r="P18" s="32"/>
    </row>
    <row r="19" spans="3:16" ht="8.25" customHeight="1" x14ac:dyDescent="0.15">
      <c r="I19" s="22"/>
      <c r="J19" s="37"/>
      <c r="K19" s="32"/>
      <c r="L19" s="73" t="str">
        <f>IF(I20="","",CO2係数等!E5-I20)</f>
        <v/>
      </c>
      <c r="M19" s="81" t="str">
        <f>IF(I20="","","kg")</f>
        <v/>
      </c>
      <c r="N19" s="80" t="str">
        <f>IF(I20="","",IF(L19&lt;0,"多いです。","少ないです。"))</f>
        <v/>
      </c>
      <c r="O19" s="32"/>
      <c r="P19" s="38"/>
    </row>
    <row r="20" spans="3:16" s="8" customFormat="1" ht="18" thickBot="1" x14ac:dyDescent="0.25">
      <c r="C20" s="8" t="s">
        <v>13</v>
      </c>
      <c r="D20" s="39" t="str">
        <f>IF(SUM(D5:D15)=0,"",SUM(D5:D15))</f>
        <v/>
      </c>
      <c r="E20" s="8" t="s">
        <v>4</v>
      </c>
      <c r="H20" s="40"/>
      <c r="I20" s="14" t="str">
        <f>IF(SUM(I5:I17)=0,"",SUM(I5:I17))</f>
        <v/>
      </c>
      <c r="J20" s="15" t="s">
        <v>45</v>
      </c>
      <c r="K20" s="34"/>
      <c r="L20" s="74"/>
      <c r="M20" s="82"/>
      <c r="N20" s="83"/>
      <c r="O20" s="42"/>
      <c r="P20" s="43"/>
    </row>
    <row r="21" spans="3:16" ht="11.25" customHeight="1" x14ac:dyDescent="0.15">
      <c r="K21" s="32"/>
      <c r="L21" s="38"/>
      <c r="M21" s="32"/>
      <c r="N21" s="38"/>
      <c r="O21" s="32"/>
      <c r="P21" s="38"/>
    </row>
    <row r="22" spans="3:16" ht="17.25" x14ac:dyDescent="0.15">
      <c r="C22" s="8" t="s">
        <v>32</v>
      </c>
      <c r="J22" s="3" t="s">
        <v>109</v>
      </c>
    </row>
    <row r="23" spans="3:16" ht="17.25" x14ac:dyDescent="0.15">
      <c r="C23" s="8" t="s">
        <v>33</v>
      </c>
      <c r="J23" s="3" t="s">
        <v>107</v>
      </c>
    </row>
    <row r="24" spans="3:16" ht="17.25" x14ac:dyDescent="0.15">
      <c r="C24" s="46" t="s">
        <v>86</v>
      </c>
      <c r="D24" s="47"/>
      <c r="E24" s="47"/>
      <c r="F24" s="47"/>
      <c r="G24" s="47"/>
      <c r="H24" s="47"/>
      <c r="J24" s="3" t="s">
        <v>110</v>
      </c>
    </row>
    <row r="25" spans="3:16" ht="17.25" x14ac:dyDescent="0.15">
      <c r="C25" s="46" t="s">
        <v>87</v>
      </c>
      <c r="D25" s="47"/>
      <c r="E25" s="47"/>
      <c r="F25" s="47"/>
      <c r="G25" s="47"/>
      <c r="H25" s="47"/>
    </row>
    <row r="26" spans="3:16" ht="17.25" x14ac:dyDescent="0.15">
      <c r="C26" s="3" t="s">
        <v>104</v>
      </c>
      <c r="D26" s="47"/>
      <c r="E26" s="47"/>
      <c r="F26" s="47"/>
      <c r="G26" s="47"/>
      <c r="H26" s="47"/>
    </row>
  </sheetData>
  <sheetProtection password="8501" sheet="1" objects="1" scenarios="1"/>
  <mergeCells count="5">
    <mergeCell ref="M3:P3"/>
    <mergeCell ref="L17:N18"/>
    <mergeCell ref="L19:L20"/>
    <mergeCell ref="M19:M20"/>
    <mergeCell ref="N19:N20"/>
  </mergeCells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Normal="100" workbookViewId="0">
      <selection activeCell="D5" sqref="D5"/>
    </sheetView>
  </sheetViews>
  <sheetFormatPr defaultRowHeight="13.5" x14ac:dyDescent="0.15"/>
  <cols>
    <col min="1" max="1" width="1" style="3" customWidth="1"/>
    <col min="2" max="2" width="1.75" style="3" customWidth="1"/>
    <col min="3" max="3" width="12.625" style="3" customWidth="1"/>
    <col min="4" max="4" width="9.625" style="3" customWidth="1"/>
    <col min="5" max="5" width="5.375" style="3" customWidth="1"/>
    <col min="6" max="6" width="10.375" style="3" customWidth="1"/>
    <col min="7" max="7" width="3.75" style="3" customWidth="1"/>
    <col min="8" max="8" width="5.25" style="3" customWidth="1"/>
    <col min="9" max="9" width="9" style="3"/>
    <col min="10" max="10" width="7.5" style="3" customWidth="1"/>
    <col min="11" max="11" width="3.625" style="3" customWidth="1"/>
    <col min="12" max="12" width="11.125" style="5" customWidth="1"/>
    <col min="13" max="13" width="4.625" style="3" customWidth="1"/>
    <col min="14" max="14" width="34.5" style="5" customWidth="1"/>
    <col min="15" max="15" width="11.125" style="3" customWidth="1"/>
    <col min="16" max="16" width="6.75" style="5" customWidth="1"/>
    <col min="17" max="16384" width="9" style="3"/>
  </cols>
  <sheetData>
    <row r="1" spans="2:16" ht="7.5" customHeight="1" x14ac:dyDescent="0.15">
      <c r="J1" s="4"/>
    </row>
    <row r="2" spans="2:16" s="6" customFormat="1" ht="21.75" customHeight="1" x14ac:dyDescent="0.15">
      <c r="B2" s="6" t="s">
        <v>1</v>
      </c>
      <c r="L2" s="7"/>
      <c r="N2" s="7"/>
      <c r="P2" s="7"/>
    </row>
    <row r="3" spans="2:16" s="8" customFormat="1" ht="17.25" x14ac:dyDescent="0.15">
      <c r="M3" s="72"/>
      <c r="N3" s="72"/>
      <c r="O3" s="72"/>
      <c r="P3" s="72"/>
    </row>
    <row r="4" spans="2:16" s="9" customFormat="1" ht="21" customHeight="1" x14ac:dyDescent="0.15">
      <c r="D4" s="10" t="s">
        <v>46</v>
      </c>
      <c r="F4" s="10" t="s">
        <v>47</v>
      </c>
      <c r="I4" s="11" t="s">
        <v>2</v>
      </c>
      <c r="K4" s="12"/>
      <c r="M4" s="4"/>
      <c r="P4" s="13"/>
    </row>
    <row r="5" spans="2:16" s="8" customFormat="1" ht="20.100000000000001" customHeight="1" thickBot="1" x14ac:dyDescent="0.25">
      <c r="C5" s="8" t="s">
        <v>3</v>
      </c>
      <c r="D5" s="1"/>
      <c r="E5" s="8" t="s">
        <v>4</v>
      </c>
      <c r="F5" s="2"/>
      <c r="G5" s="8" t="s">
        <v>5</v>
      </c>
      <c r="I5" s="14" t="str">
        <f>IF(F5="","",F5*CO2係数等!B5)</f>
        <v/>
      </c>
      <c r="J5" s="15" t="s">
        <v>45</v>
      </c>
      <c r="K5" s="49"/>
      <c r="L5" s="17"/>
      <c r="M5" s="50"/>
      <c r="O5" s="51"/>
      <c r="P5" s="17"/>
    </row>
    <row r="6" spans="2:16" ht="8.25" customHeight="1" x14ac:dyDescent="0.15">
      <c r="D6" s="20"/>
      <c r="F6" s="21"/>
      <c r="I6" s="22"/>
      <c r="J6" s="23"/>
      <c r="K6" s="38"/>
      <c r="L6" s="25"/>
      <c r="M6" s="52"/>
      <c r="N6" s="3"/>
      <c r="O6" s="53"/>
      <c r="P6" s="29"/>
    </row>
    <row r="7" spans="2:16" s="8" customFormat="1" ht="20.100000000000001" customHeight="1" thickBot="1" x14ac:dyDescent="0.25">
      <c r="C7" s="8" t="s">
        <v>6</v>
      </c>
      <c r="D7" s="1"/>
      <c r="E7" s="8" t="s">
        <v>4</v>
      </c>
      <c r="F7" s="2"/>
      <c r="G7" s="8" t="s">
        <v>7</v>
      </c>
      <c r="I7" s="14" t="str">
        <f>IF(F7="","",F7*CO2係数等!B7)</f>
        <v/>
      </c>
      <c r="J7" s="15" t="s">
        <v>45</v>
      </c>
      <c r="K7" s="49"/>
      <c r="L7" s="17"/>
      <c r="M7" s="50"/>
      <c r="O7" s="51"/>
      <c r="P7" s="17"/>
    </row>
    <row r="8" spans="2:16" ht="8.25" customHeight="1" x14ac:dyDescent="0.15">
      <c r="D8" s="20"/>
      <c r="F8" s="30"/>
      <c r="I8" s="22"/>
      <c r="J8" s="23"/>
      <c r="K8" s="38"/>
      <c r="L8" s="25"/>
      <c r="M8" s="52"/>
      <c r="N8" s="3"/>
      <c r="O8" s="53"/>
      <c r="P8" s="29"/>
    </row>
    <row r="9" spans="2:16" s="8" customFormat="1" ht="20.100000000000001" customHeight="1" thickBot="1" x14ac:dyDescent="0.25">
      <c r="C9" s="8" t="s">
        <v>8</v>
      </c>
      <c r="D9" s="1"/>
      <c r="E9" s="8" t="s">
        <v>4</v>
      </c>
      <c r="F9" s="2"/>
      <c r="G9" s="8" t="s">
        <v>7</v>
      </c>
      <c r="I9" s="14" t="str">
        <f>IF(F9="","",F9*CO2係数等!B9)</f>
        <v/>
      </c>
      <c r="J9" s="15" t="s">
        <v>45</v>
      </c>
      <c r="K9" s="49"/>
      <c r="L9" s="17"/>
      <c r="M9" s="50"/>
      <c r="O9" s="51"/>
      <c r="P9" s="17"/>
    </row>
    <row r="10" spans="2:16" ht="8.25" customHeight="1" x14ac:dyDescent="0.15">
      <c r="D10" s="20"/>
      <c r="F10" s="30"/>
      <c r="I10" s="22"/>
      <c r="J10" s="23"/>
      <c r="K10" s="38"/>
      <c r="L10" s="25"/>
      <c r="M10" s="52"/>
      <c r="N10" s="3"/>
      <c r="O10" s="53"/>
      <c r="P10" s="29"/>
    </row>
    <row r="11" spans="2:16" s="8" customFormat="1" ht="20.100000000000001" customHeight="1" thickBot="1" x14ac:dyDescent="0.25">
      <c r="C11" s="8" t="s">
        <v>9</v>
      </c>
      <c r="D11" s="1"/>
      <c r="E11" s="8" t="s">
        <v>4</v>
      </c>
      <c r="F11" s="2"/>
      <c r="G11" s="8" t="s">
        <v>76</v>
      </c>
      <c r="I11" s="14" t="str">
        <f>IF(F11="","",F11*CO2係数等!B11)</f>
        <v/>
      </c>
      <c r="J11" s="15" t="s">
        <v>45</v>
      </c>
      <c r="K11" s="49"/>
      <c r="L11" s="17"/>
      <c r="M11" s="50"/>
      <c r="O11" s="51"/>
      <c r="P11" s="17"/>
    </row>
    <row r="12" spans="2:16" ht="8.25" customHeight="1" x14ac:dyDescent="0.15">
      <c r="D12" s="20"/>
      <c r="F12" s="30"/>
      <c r="I12" s="22"/>
      <c r="J12" s="23"/>
      <c r="K12" s="38"/>
      <c r="L12" s="25"/>
      <c r="M12" s="52"/>
      <c r="N12" s="3"/>
      <c r="O12" s="53"/>
      <c r="P12" s="29"/>
    </row>
    <row r="13" spans="2:16" s="8" customFormat="1" ht="20.100000000000001" customHeight="1" thickBot="1" x14ac:dyDescent="0.25">
      <c r="C13" s="8" t="s">
        <v>10</v>
      </c>
      <c r="D13" s="1"/>
      <c r="E13" s="8" t="s">
        <v>4</v>
      </c>
      <c r="F13" s="2"/>
      <c r="G13" s="8" t="s">
        <v>75</v>
      </c>
      <c r="I13" s="14" t="str">
        <f>IF(F13="","",F13*CO2係数等!B13)</f>
        <v/>
      </c>
      <c r="J13" s="15" t="s">
        <v>45</v>
      </c>
      <c r="K13" s="49"/>
      <c r="L13" s="17"/>
      <c r="M13" s="50"/>
      <c r="O13" s="51"/>
      <c r="P13" s="17"/>
    </row>
    <row r="14" spans="2:16" ht="8.25" customHeight="1" x14ac:dyDescent="0.15">
      <c r="D14" s="20"/>
      <c r="F14" s="30"/>
      <c r="I14" s="22"/>
      <c r="J14" s="23"/>
      <c r="K14" s="38"/>
      <c r="L14" s="25"/>
      <c r="M14" s="52"/>
      <c r="N14" s="3"/>
      <c r="O14" s="53"/>
      <c r="P14" s="29"/>
    </row>
    <row r="15" spans="2:16" s="8" customFormat="1" ht="20.100000000000001" customHeight="1" thickBot="1" x14ac:dyDescent="0.25">
      <c r="C15" s="8" t="s">
        <v>11</v>
      </c>
      <c r="D15" s="1"/>
      <c r="E15" s="8" t="s">
        <v>4</v>
      </c>
      <c r="F15" s="2"/>
      <c r="G15" s="8" t="s">
        <v>75</v>
      </c>
      <c r="I15" s="14" t="str">
        <f>IF(F15="","",F15*CO2係数等!B15)</f>
        <v/>
      </c>
      <c r="J15" s="15" t="s">
        <v>45</v>
      </c>
      <c r="K15" s="49"/>
      <c r="L15" s="17"/>
      <c r="M15" s="50"/>
      <c r="O15" s="51"/>
      <c r="P15" s="17"/>
    </row>
    <row r="16" spans="2:16" ht="8.25" customHeight="1" thickBot="1" x14ac:dyDescent="0.2">
      <c r="D16" s="20"/>
      <c r="F16" s="30"/>
      <c r="I16" s="22"/>
      <c r="J16" s="23"/>
      <c r="K16" s="38"/>
      <c r="L16" s="25"/>
      <c r="M16" s="52"/>
      <c r="N16" s="25"/>
      <c r="O16" s="53"/>
      <c r="P16" s="29"/>
    </row>
    <row r="17" spans="3:16" s="8" customFormat="1" ht="20.100000000000001" customHeight="1" thickBot="1" x14ac:dyDescent="0.25">
      <c r="C17" s="8" t="s">
        <v>72</v>
      </c>
      <c r="F17" s="2"/>
      <c r="G17" s="8" t="s">
        <v>12</v>
      </c>
      <c r="I17" s="14" t="str">
        <f>IF(F17="","",F17*CO2係数等!B17)</f>
        <v/>
      </c>
      <c r="J17" s="15" t="s">
        <v>45</v>
      </c>
      <c r="K17" s="49"/>
      <c r="L17" s="75" t="str">
        <f>IF(I20="","","　今月は、山口県の一般家庭の平均より")</f>
        <v/>
      </c>
      <c r="M17" s="76"/>
      <c r="N17" s="77"/>
      <c r="O17" s="51"/>
      <c r="P17" s="33"/>
    </row>
    <row r="18" spans="3:16" s="8" customFormat="1" ht="8.25" customHeight="1" thickBot="1" x14ac:dyDescent="0.2">
      <c r="C18" s="35"/>
      <c r="D18" s="36"/>
      <c r="E18" s="35"/>
      <c r="F18" s="35"/>
      <c r="G18" s="35"/>
      <c r="H18" s="35"/>
      <c r="I18" s="35"/>
      <c r="J18" s="35"/>
      <c r="K18" s="32"/>
      <c r="L18" s="78"/>
      <c r="M18" s="79"/>
      <c r="N18" s="80"/>
      <c r="O18" s="32"/>
      <c r="P18" s="32"/>
    </row>
    <row r="19" spans="3:16" ht="8.25" customHeight="1" x14ac:dyDescent="0.15">
      <c r="I19" s="22"/>
      <c r="J19" s="37"/>
      <c r="K19" s="32"/>
      <c r="L19" s="73" t="str">
        <f>IF(I20="","",CO2係数等!E5-I20)</f>
        <v/>
      </c>
      <c r="M19" s="81" t="str">
        <f>IF(I20="","","kg")</f>
        <v/>
      </c>
      <c r="N19" s="80" t="str">
        <f>IF(I20="","",IF(L19&lt;0,"多いです。","少ないです。"))</f>
        <v/>
      </c>
      <c r="O19" s="32"/>
      <c r="P19" s="38"/>
    </row>
    <row r="20" spans="3:16" s="8" customFormat="1" ht="18" thickBot="1" x14ac:dyDescent="0.25">
      <c r="C20" s="8" t="s">
        <v>13</v>
      </c>
      <c r="D20" s="39" t="str">
        <f>IF(SUM(D5:D15)=0,"",SUM(D5:D15))</f>
        <v/>
      </c>
      <c r="E20" s="8" t="s">
        <v>4</v>
      </c>
      <c r="H20" s="40"/>
      <c r="I20" s="14" t="str">
        <f>IF(SUM(I5:I17)=0,"",SUM(I5:I17))</f>
        <v/>
      </c>
      <c r="J20" s="15" t="s">
        <v>45</v>
      </c>
      <c r="K20" s="34"/>
      <c r="L20" s="74"/>
      <c r="M20" s="82"/>
      <c r="N20" s="83"/>
      <c r="O20" s="42"/>
      <c r="P20" s="43"/>
    </row>
    <row r="21" spans="3:16" ht="17.25" customHeight="1" x14ac:dyDescent="0.15"/>
    <row r="22" spans="3:16" ht="17.25" x14ac:dyDescent="0.15">
      <c r="C22" s="8" t="s">
        <v>42</v>
      </c>
      <c r="J22" s="3" t="s">
        <v>109</v>
      </c>
    </row>
    <row r="23" spans="3:16" ht="17.25" x14ac:dyDescent="0.15">
      <c r="C23" s="46" t="s">
        <v>88</v>
      </c>
      <c r="J23" s="3" t="s">
        <v>107</v>
      </c>
    </row>
    <row r="24" spans="3:16" ht="17.25" x14ac:dyDescent="0.15">
      <c r="C24" s="46" t="s">
        <v>89</v>
      </c>
      <c r="D24" s="47"/>
      <c r="E24" s="47"/>
      <c r="F24" s="47"/>
      <c r="G24" s="47"/>
      <c r="H24" s="47"/>
      <c r="J24" s="3" t="s">
        <v>110</v>
      </c>
    </row>
    <row r="25" spans="3:16" ht="17.25" x14ac:dyDescent="0.15">
      <c r="C25" s="3" t="s">
        <v>90</v>
      </c>
      <c r="D25" s="47"/>
      <c r="E25" s="47"/>
      <c r="F25" s="47"/>
      <c r="G25" s="47"/>
      <c r="H25" s="47"/>
    </row>
    <row r="26" spans="3:16" ht="17.25" x14ac:dyDescent="0.15">
      <c r="C26" s="48"/>
      <c r="D26" s="47"/>
      <c r="E26" s="47"/>
      <c r="F26" s="47"/>
      <c r="G26" s="47"/>
      <c r="H26" s="47"/>
    </row>
  </sheetData>
  <sheetProtection password="8501" sheet="1" objects="1" scenarios="1"/>
  <mergeCells count="5">
    <mergeCell ref="M3:P3"/>
    <mergeCell ref="L17:N18"/>
    <mergeCell ref="L19:L20"/>
    <mergeCell ref="M19:M20"/>
    <mergeCell ref="N19:N20"/>
  </mergeCells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Normal="100" workbookViewId="0">
      <selection activeCell="D5" sqref="D5"/>
    </sheetView>
  </sheetViews>
  <sheetFormatPr defaultRowHeight="13.5" x14ac:dyDescent="0.15"/>
  <cols>
    <col min="1" max="1" width="1" style="3" customWidth="1"/>
    <col min="2" max="2" width="1.75" style="3" customWidth="1"/>
    <col min="3" max="3" width="12.625" style="3" customWidth="1"/>
    <col min="4" max="4" width="9.625" style="3" customWidth="1"/>
    <col min="5" max="5" width="5.375" style="3" customWidth="1"/>
    <col min="6" max="6" width="10.375" style="3" customWidth="1"/>
    <col min="7" max="7" width="3.75" style="3" customWidth="1"/>
    <col min="8" max="8" width="5.25" style="3" customWidth="1"/>
    <col min="9" max="9" width="9.75" style="3" bestFit="1" customWidth="1"/>
    <col min="10" max="10" width="7.5" style="3" customWidth="1"/>
    <col min="11" max="11" width="3.625" style="3" customWidth="1"/>
    <col min="12" max="12" width="11.125" style="5" customWidth="1"/>
    <col min="13" max="13" width="4.625" style="3" customWidth="1"/>
    <col min="14" max="14" width="34.5" style="5" customWidth="1"/>
    <col min="15" max="15" width="11.125" style="3" customWidth="1"/>
    <col min="16" max="16" width="6.75" style="5" customWidth="1"/>
    <col min="17" max="16384" width="9" style="3"/>
  </cols>
  <sheetData>
    <row r="1" spans="2:16" ht="7.5" customHeight="1" x14ac:dyDescent="0.15">
      <c r="J1" s="4"/>
    </row>
    <row r="2" spans="2:16" s="6" customFormat="1" ht="21.75" customHeight="1" x14ac:dyDescent="0.15">
      <c r="B2" s="6" t="s">
        <v>15</v>
      </c>
      <c r="K2" s="64"/>
      <c r="L2" s="65"/>
      <c r="M2" s="64"/>
      <c r="N2" s="65"/>
      <c r="O2" s="64"/>
      <c r="P2" s="65"/>
    </row>
    <row r="3" spans="2:16" s="8" customFormat="1" ht="17.25" x14ac:dyDescent="0.15">
      <c r="K3" s="34"/>
      <c r="L3" s="34"/>
      <c r="M3" s="84"/>
      <c r="N3" s="84"/>
      <c r="O3" s="84"/>
      <c r="P3" s="84"/>
    </row>
    <row r="4" spans="2:16" s="9" customFormat="1" ht="21" customHeight="1" x14ac:dyDescent="0.15">
      <c r="D4" s="10" t="s">
        <v>46</v>
      </c>
      <c r="F4" s="10" t="s">
        <v>47</v>
      </c>
      <c r="I4" s="11" t="s">
        <v>2</v>
      </c>
      <c r="K4" s="60"/>
      <c r="L4" s="61"/>
      <c r="M4" s="10"/>
      <c r="N4" s="61"/>
      <c r="O4" s="61"/>
      <c r="P4" s="62"/>
    </row>
    <row r="5" spans="2:16" s="8" customFormat="1" ht="20.100000000000001" customHeight="1" thickBot="1" x14ac:dyDescent="0.25">
      <c r="C5" s="8" t="s">
        <v>3</v>
      </c>
      <c r="D5" s="1"/>
      <c r="E5" s="8" t="s">
        <v>4</v>
      </c>
      <c r="F5" s="2"/>
      <c r="G5" s="8" t="s">
        <v>5</v>
      </c>
      <c r="I5" s="14" t="str">
        <f>IF(F5="","",F5*CO2係数等!B5)</f>
        <v/>
      </c>
      <c r="J5" s="15" t="s">
        <v>45</v>
      </c>
      <c r="K5" s="49"/>
      <c r="L5" s="33"/>
      <c r="M5" s="50"/>
      <c r="N5" s="34"/>
      <c r="O5" s="51"/>
      <c r="P5" s="33"/>
    </row>
    <row r="6" spans="2:16" ht="8.25" customHeight="1" x14ac:dyDescent="0.15">
      <c r="D6" s="20"/>
      <c r="F6" s="21"/>
      <c r="I6" s="22"/>
      <c r="J6" s="23"/>
      <c r="K6" s="38"/>
      <c r="L6" s="63"/>
      <c r="M6" s="52"/>
      <c r="N6" s="32"/>
      <c r="O6" s="53"/>
      <c r="P6" s="31"/>
    </row>
    <row r="7" spans="2:16" s="8" customFormat="1" ht="20.100000000000001" customHeight="1" thickBot="1" x14ac:dyDescent="0.25">
      <c r="C7" s="8" t="s">
        <v>6</v>
      </c>
      <c r="D7" s="1"/>
      <c r="E7" s="8" t="s">
        <v>4</v>
      </c>
      <c r="F7" s="2"/>
      <c r="G7" s="8" t="s">
        <v>7</v>
      </c>
      <c r="I7" s="14" t="str">
        <f>IF(F7="","",F7*CO2係数等!B7)</f>
        <v/>
      </c>
      <c r="J7" s="15" t="s">
        <v>45</v>
      </c>
      <c r="K7" s="49"/>
      <c r="L7" s="33"/>
      <c r="M7" s="50"/>
      <c r="N7" s="34"/>
      <c r="O7" s="51"/>
      <c r="P7" s="33"/>
    </row>
    <row r="8" spans="2:16" ht="8.25" customHeight="1" x14ac:dyDescent="0.15">
      <c r="D8" s="20"/>
      <c r="F8" s="30"/>
      <c r="I8" s="22"/>
      <c r="J8" s="23"/>
      <c r="K8" s="38"/>
      <c r="L8" s="63"/>
      <c r="M8" s="52"/>
      <c r="N8" s="32"/>
      <c r="O8" s="53"/>
      <c r="P8" s="31"/>
    </row>
    <row r="9" spans="2:16" s="8" customFormat="1" ht="20.100000000000001" customHeight="1" thickBot="1" x14ac:dyDescent="0.25">
      <c r="C9" s="8" t="s">
        <v>8</v>
      </c>
      <c r="D9" s="1"/>
      <c r="E9" s="8" t="s">
        <v>4</v>
      </c>
      <c r="F9" s="2"/>
      <c r="G9" s="8" t="s">
        <v>7</v>
      </c>
      <c r="I9" s="14" t="str">
        <f>IF(F9="","",F9*CO2係数等!B9)</f>
        <v/>
      </c>
      <c r="J9" s="15" t="s">
        <v>45</v>
      </c>
      <c r="K9" s="49"/>
      <c r="L9" s="33"/>
      <c r="M9" s="50"/>
      <c r="N9" s="34"/>
      <c r="O9" s="51"/>
      <c r="P9" s="33"/>
    </row>
    <row r="10" spans="2:16" ht="8.25" customHeight="1" x14ac:dyDescent="0.15">
      <c r="D10" s="20"/>
      <c r="F10" s="30"/>
      <c r="I10" s="22"/>
      <c r="J10" s="23"/>
      <c r="K10" s="38"/>
      <c r="L10" s="63"/>
      <c r="M10" s="52"/>
      <c r="N10" s="32"/>
      <c r="O10" s="53"/>
      <c r="P10" s="31"/>
    </row>
    <row r="11" spans="2:16" s="8" customFormat="1" ht="20.100000000000001" customHeight="1" thickBot="1" x14ac:dyDescent="0.25">
      <c r="C11" s="8" t="s">
        <v>9</v>
      </c>
      <c r="D11" s="1"/>
      <c r="E11" s="8" t="s">
        <v>4</v>
      </c>
      <c r="F11" s="2"/>
      <c r="G11" s="8" t="s">
        <v>76</v>
      </c>
      <c r="I11" s="14" t="str">
        <f>IF(F11="","",F11*CO2係数等!B11)</f>
        <v/>
      </c>
      <c r="J11" s="15" t="s">
        <v>45</v>
      </c>
      <c r="K11" s="49"/>
      <c r="L11" s="33"/>
      <c r="M11" s="50"/>
      <c r="N11" s="34"/>
      <c r="O11" s="51"/>
      <c r="P11" s="33"/>
    </row>
    <row r="12" spans="2:16" ht="8.25" customHeight="1" x14ac:dyDescent="0.15">
      <c r="D12" s="20"/>
      <c r="F12" s="30"/>
      <c r="I12" s="22"/>
      <c r="J12" s="23"/>
      <c r="K12" s="38"/>
      <c r="L12" s="63"/>
      <c r="M12" s="52"/>
      <c r="N12" s="32"/>
      <c r="O12" s="53"/>
      <c r="P12" s="31"/>
    </row>
    <row r="13" spans="2:16" s="8" customFormat="1" ht="20.100000000000001" customHeight="1" thickBot="1" x14ac:dyDescent="0.25">
      <c r="C13" s="8" t="s">
        <v>10</v>
      </c>
      <c r="D13" s="1"/>
      <c r="E13" s="8" t="s">
        <v>4</v>
      </c>
      <c r="F13" s="2"/>
      <c r="G13" s="8" t="s">
        <v>75</v>
      </c>
      <c r="I13" s="14" t="str">
        <f>IF(F13="","",F13*CO2係数等!B13)</f>
        <v/>
      </c>
      <c r="J13" s="15" t="s">
        <v>45</v>
      </c>
      <c r="K13" s="49"/>
      <c r="L13" s="33"/>
      <c r="M13" s="50"/>
      <c r="N13" s="34"/>
      <c r="O13" s="51"/>
      <c r="P13" s="33"/>
    </row>
    <row r="14" spans="2:16" ht="8.25" customHeight="1" x14ac:dyDescent="0.15">
      <c r="D14" s="20"/>
      <c r="F14" s="30"/>
      <c r="I14" s="22"/>
      <c r="J14" s="23"/>
      <c r="K14" s="38"/>
      <c r="L14" s="63"/>
      <c r="M14" s="52"/>
      <c r="N14" s="32"/>
      <c r="O14" s="53"/>
      <c r="P14" s="31"/>
    </row>
    <row r="15" spans="2:16" s="8" customFormat="1" ht="20.100000000000001" customHeight="1" thickBot="1" x14ac:dyDescent="0.25">
      <c r="C15" s="8" t="s">
        <v>11</v>
      </c>
      <c r="D15" s="1"/>
      <c r="E15" s="8" t="s">
        <v>4</v>
      </c>
      <c r="F15" s="2"/>
      <c r="G15" s="8" t="s">
        <v>75</v>
      </c>
      <c r="I15" s="14" t="str">
        <f>IF(F15="","",F15*CO2係数等!B15)</f>
        <v/>
      </c>
      <c r="J15" s="15" t="s">
        <v>45</v>
      </c>
      <c r="K15" s="49"/>
      <c r="L15" s="33"/>
      <c r="M15" s="50"/>
      <c r="N15" s="34"/>
      <c r="O15" s="51"/>
      <c r="P15" s="33"/>
    </row>
    <row r="16" spans="2:16" ht="8.25" customHeight="1" thickBot="1" x14ac:dyDescent="0.2">
      <c r="D16" s="20"/>
      <c r="F16" s="30"/>
      <c r="I16" s="22"/>
      <c r="J16" s="23"/>
      <c r="K16" s="38"/>
      <c r="L16" s="63"/>
      <c r="M16" s="52"/>
      <c r="N16" s="63"/>
      <c r="O16" s="53"/>
      <c r="P16" s="31"/>
    </row>
    <row r="17" spans="3:16" s="8" customFormat="1" ht="20.100000000000001" customHeight="1" thickBot="1" x14ac:dyDescent="0.25">
      <c r="C17" s="8" t="s">
        <v>72</v>
      </c>
      <c r="F17" s="2"/>
      <c r="G17" s="8" t="s">
        <v>12</v>
      </c>
      <c r="I17" s="14" t="str">
        <f>IF(F17="","",F17*CO2係数等!B17)</f>
        <v/>
      </c>
      <c r="J17" s="15" t="s">
        <v>45</v>
      </c>
      <c r="K17" s="49"/>
      <c r="L17" s="75" t="str">
        <f>IF(I20="","","　今月は、山口県の一般家庭の平均より")</f>
        <v/>
      </c>
      <c r="M17" s="76"/>
      <c r="N17" s="77"/>
      <c r="O17" s="51"/>
      <c r="P17" s="33"/>
    </row>
    <row r="18" spans="3:16" s="8" customFormat="1" ht="8.25" customHeight="1" thickBot="1" x14ac:dyDescent="0.2">
      <c r="C18" s="35"/>
      <c r="D18" s="36"/>
      <c r="E18" s="35"/>
      <c r="F18" s="35"/>
      <c r="G18" s="35"/>
      <c r="H18" s="35"/>
      <c r="I18" s="35"/>
      <c r="J18" s="35"/>
      <c r="K18" s="32"/>
      <c r="L18" s="78"/>
      <c r="M18" s="79"/>
      <c r="N18" s="80"/>
      <c r="O18" s="32"/>
      <c r="P18" s="32"/>
    </row>
    <row r="19" spans="3:16" ht="8.25" customHeight="1" x14ac:dyDescent="0.15">
      <c r="I19" s="22"/>
      <c r="J19" s="37"/>
      <c r="K19" s="32"/>
      <c r="L19" s="73" t="str">
        <f>IF(I20="","",CO2係数等!E5-I20)</f>
        <v/>
      </c>
      <c r="M19" s="81" t="str">
        <f>IF(I20="","","kg")</f>
        <v/>
      </c>
      <c r="N19" s="80" t="str">
        <f>IF(I20="","",IF(L19&lt;0,"多いです。","少ないです。"))</f>
        <v/>
      </c>
      <c r="O19" s="32"/>
      <c r="P19" s="38"/>
    </row>
    <row r="20" spans="3:16" s="8" customFormat="1" ht="18" thickBot="1" x14ac:dyDescent="0.25">
      <c r="C20" s="8" t="s">
        <v>13</v>
      </c>
      <c r="D20" s="39" t="str">
        <f>IF(SUM(D5:D15)=0,"",SUM(D5:D15))</f>
        <v/>
      </c>
      <c r="E20" s="8" t="s">
        <v>4</v>
      </c>
      <c r="H20" s="40"/>
      <c r="I20" s="14" t="str">
        <f>IF(SUM(I5:I17)=0,"",SUM(I5:I17))</f>
        <v/>
      </c>
      <c r="J20" s="15" t="s">
        <v>45</v>
      </c>
      <c r="K20" s="34"/>
      <c r="L20" s="74"/>
      <c r="M20" s="82"/>
      <c r="N20" s="83"/>
      <c r="O20" s="42"/>
      <c r="P20" s="43"/>
    </row>
    <row r="21" spans="3:16" ht="17.25" customHeight="1" x14ac:dyDescent="0.15"/>
    <row r="22" spans="3:16" ht="17.25" x14ac:dyDescent="0.15">
      <c r="C22" s="8" t="s">
        <v>40</v>
      </c>
      <c r="J22" s="3" t="s">
        <v>109</v>
      </c>
    </row>
    <row r="23" spans="3:16" ht="17.25" x14ac:dyDescent="0.15">
      <c r="C23" s="8" t="s">
        <v>41</v>
      </c>
      <c r="J23" s="3" t="s">
        <v>107</v>
      </c>
    </row>
    <row r="24" spans="3:16" ht="17.25" x14ac:dyDescent="0.15">
      <c r="C24" s="46" t="s">
        <v>91</v>
      </c>
      <c r="D24" s="47"/>
      <c r="E24" s="47"/>
      <c r="F24" s="47"/>
      <c r="G24" s="47"/>
      <c r="H24" s="47"/>
      <c r="J24" s="3" t="s">
        <v>110</v>
      </c>
    </row>
    <row r="25" spans="3:16" ht="17.25" x14ac:dyDescent="0.15">
      <c r="C25" s="46" t="s">
        <v>92</v>
      </c>
      <c r="D25" s="47"/>
      <c r="E25" s="47"/>
      <c r="F25" s="47"/>
      <c r="G25" s="47"/>
      <c r="H25" s="47"/>
    </row>
    <row r="26" spans="3:16" ht="17.25" x14ac:dyDescent="0.15">
      <c r="C26" s="29"/>
      <c r="D26" s="47"/>
      <c r="E26" s="47"/>
      <c r="F26" s="47"/>
      <c r="G26" s="47"/>
      <c r="H26" s="47"/>
    </row>
  </sheetData>
  <sheetProtection password="8501" sheet="1" objects="1" scenarios="1"/>
  <mergeCells count="5">
    <mergeCell ref="M3:P3"/>
    <mergeCell ref="L17:N18"/>
    <mergeCell ref="L19:L20"/>
    <mergeCell ref="M19:M20"/>
    <mergeCell ref="N19:N20"/>
  </mergeCells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zoomScaleNormal="100" workbookViewId="0">
      <selection activeCell="D5" sqref="D5"/>
    </sheetView>
  </sheetViews>
  <sheetFormatPr defaultRowHeight="13.5" x14ac:dyDescent="0.15"/>
  <cols>
    <col min="1" max="1" width="1" style="3" customWidth="1"/>
    <col min="2" max="2" width="1.75" style="3" customWidth="1"/>
    <col min="3" max="3" width="12.625" style="3" customWidth="1"/>
    <col min="4" max="4" width="9.625" style="3" customWidth="1"/>
    <col min="5" max="5" width="5.375" style="3" customWidth="1"/>
    <col min="6" max="6" width="10.375" style="3" customWidth="1"/>
    <col min="7" max="7" width="3.75" style="3" customWidth="1"/>
    <col min="8" max="8" width="5.25" style="3" customWidth="1"/>
    <col min="9" max="9" width="9.75" style="3" bestFit="1" customWidth="1"/>
    <col min="10" max="10" width="7.5" style="3" customWidth="1"/>
    <col min="11" max="11" width="3.625" style="3" customWidth="1"/>
    <col min="12" max="12" width="11.125" style="5" customWidth="1"/>
    <col min="13" max="13" width="4.625" style="3" customWidth="1"/>
    <col min="14" max="14" width="34.5" style="5" customWidth="1"/>
    <col min="15" max="15" width="11.125" style="3" customWidth="1"/>
    <col min="16" max="16" width="6.75" style="5" customWidth="1"/>
    <col min="17" max="16384" width="9" style="3"/>
  </cols>
  <sheetData>
    <row r="1" spans="2:16" ht="7.5" customHeight="1" x14ac:dyDescent="0.15">
      <c r="J1" s="4"/>
    </row>
    <row r="2" spans="2:16" s="6" customFormat="1" ht="21.75" customHeight="1" x14ac:dyDescent="0.15">
      <c r="B2" s="6" t="s">
        <v>17</v>
      </c>
      <c r="K2" s="64"/>
      <c r="L2" s="65"/>
      <c r="M2" s="64"/>
      <c r="N2" s="65"/>
      <c r="O2" s="64"/>
      <c r="P2" s="65"/>
    </row>
    <row r="3" spans="2:16" s="8" customFormat="1" ht="11.25" customHeight="1" x14ac:dyDescent="0.15">
      <c r="K3" s="34"/>
      <c r="L3" s="34"/>
      <c r="M3" s="84"/>
      <c r="N3" s="84"/>
      <c r="O3" s="84"/>
      <c r="P3" s="84"/>
    </row>
    <row r="4" spans="2:16" s="9" customFormat="1" ht="21" customHeight="1" x14ac:dyDescent="0.15">
      <c r="D4" s="10" t="s">
        <v>46</v>
      </c>
      <c r="F4" s="10" t="s">
        <v>47</v>
      </c>
      <c r="I4" s="11" t="s">
        <v>2</v>
      </c>
      <c r="K4" s="60"/>
      <c r="L4" s="61"/>
      <c r="M4" s="10"/>
      <c r="N4" s="61"/>
      <c r="O4" s="61"/>
      <c r="P4" s="62"/>
    </row>
    <row r="5" spans="2:16" s="8" customFormat="1" ht="20.100000000000001" customHeight="1" thickBot="1" x14ac:dyDescent="0.25">
      <c r="C5" s="8" t="s">
        <v>3</v>
      </c>
      <c r="D5" s="1"/>
      <c r="E5" s="8" t="s">
        <v>4</v>
      </c>
      <c r="F5" s="2"/>
      <c r="G5" s="8" t="s">
        <v>5</v>
      </c>
      <c r="I5" s="14" t="str">
        <f>IF(F5="","",F5*CO2係数等!B5)</f>
        <v/>
      </c>
      <c r="J5" s="15" t="s">
        <v>45</v>
      </c>
      <c r="K5" s="49"/>
      <c r="L5" s="33"/>
      <c r="M5" s="50"/>
      <c r="N5" s="34"/>
      <c r="O5" s="51"/>
      <c r="P5" s="33"/>
    </row>
    <row r="6" spans="2:16" ht="8.25" customHeight="1" x14ac:dyDescent="0.15">
      <c r="D6" s="20"/>
      <c r="F6" s="21"/>
      <c r="I6" s="22"/>
      <c r="J6" s="23"/>
      <c r="K6" s="38"/>
      <c r="L6" s="63"/>
      <c r="M6" s="52"/>
      <c r="N6" s="32"/>
      <c r="O6" s="53"/>
      <c r="P6" s="31"/>
    </row>
    <row r="7" spans="2:16" s="8" customFormat="1" ht="20.100000000000001" customHeight="1" thickBot="1" x14ac:dyDescent="0.25">
      <c r="C7" s="8" t="s">
        <v>6</v>
      </c>
      <c r="D7" s="1"/>
      <c r="E7" s="8" t="s">
        <v>4</v>
      </c>
      <c r="F7" s="2"/>
      <c r="G7" s="8" t="s">
        <v>7</v>
      </c>
      <c r="I7" s="14" t="str">
        <f>IF(F7="","",F7*CO2係数等!B7)</f>
        <v/>
      </c>
      <c r="J7" s="15" t="s">
        <v>45</v>
      </c>
      <c r="K7" s="49"/>
      <c r="L7" s="33"/>
      <c r="M7" s="50"/>
      <c r="N7" s="34"/>
      <c r="O7" s="51"/>
      <c r="P7" s="33"/>
    </row>
    <row r="8" spans="2:16" ht="8.25" customHeight="1" x14ac:dyDescent="0.15">
      <c r="D8" s="20"/>
      <c r="F8" s="30"/>
      <c r="I8" s="22"/>
      <c r="J8" s="23"/>
      <c r="K8" s="38"/>
      <c r="L8" s="63"/>
      <c r="M8" s="52"/>
      <c r="N8" s="32"/>
      <c r="O8" s="53"/>
      <c r="P8" s="31"/>
    </row>
    <row r="9" spans="2:16" s="8" customFormat="1" ht="20.100000000000001" customHeight="1" thickBot="1" x14ac:dyDescent="0.25">
      <c r="C9" s="8" t="s">
        <v>8</v>
      </c>
      <c r="D9" s="1"/>
      <c r="E9" s="8" t="s">
        <v>4</v>
      </c>
      <c r="F9" s="2"/>
      <c r="G9" s="8" t="s">
        <v>7</v>
      </c>
      <c r="I9" s="14" t="str">
        <f>IF(F9="","",F9*CO2係数等!B9)</f>
        <v/>
      </c>
      <c r="J9" s="15" t="s">
        <v>45</v>
      </c>
      <c r="K9" s="49"/>
      <c r="L9" s="33"/>
      <c r="M9" s="50"/>
      <c r="N9" s="34"/>
      <c r="O9" s="51"/>
      <c r="P9" s="33"/>
    </row>
    <row r="10" spans="2:16" ht="8.25" customHeight="1" x14ac:dyDescent="0.15">
      <c r="D10" s="20"/>
      <c r="F10" s="30"/>
      <c r="I10" s="22"/>
      <c r="J10" s="23"/>
      <c r="K10" s="38"/>
      <c r="L10" s="63"/>
      <c r="M10" s="52"/>
      <c r="N10" s="32"/>
      <c r="O10" s="53"/>
      <c r="P10" s="31"/>
    </row>
    <row r="11" spans="2:16" s="8" customFormat="1" ht="20.100000000000001" customHeight="1" thickBot="1" x14ac:dyDescent="0.25">
      <c r="C11" s="8" t="s">
        <v>9</v>
      </c>
      <c r="D11" s="1"/>
      <c r="E11" s="8" t="s">
        <v>4</v>
      </c>
      <c r="F11" s="2"/>
      <c r="G11" s="8" t="s">
        <v>76</v>
      </c>
      <c r="I11" s="14" t="str">
        <f>IF(F11="","",F11*CO2係数等!B11)</f>
        <v/>
      </c>
      <c r="J11" s="15" t="s">
        <v>45</v>
      </c>
      <c r="K11" s="49"/>
      <c r="L11" s="33"/>
      <c r="M11" s="50"/>
      <c r="N11" s="34"/>
      <c r="O11" s="51"/>
      <c r="P11" s="33"/>
    </row>
    <row r="12" spans="2:16" ht="8.25" customHeight="1" x14ac:dyDescent="0.15">
      <c r="D12" s="20"/>
      <c r="F12" s="30"/>
      <c r="I12" s="22"/>
      <c r="J12" s="23"/>
      <c r="K12" s="38"/>
      <c r="L12" s="63"/>
      <c r="M12" s="52"/>
      <c r="N12" s="32"/>
      <c r="O12" s="53"/>
      <c r="P12" s="31"/>
    </row>
    <row r="13" spans="2:16" s="8" customFormat="1" ht="20.100000000000001" customHeight="1" thickBot="1" x14ac:dyDescent="0.25">
      <c r="C13" s="8" t="s">
        <v>10</v>
      </c>
      <c r="D13" s="1"/>
      <c r="E13" s="8" t="s">
        <v>4</v>
      </c>
      <c r="F13" s="2"/>
      <c r="G13" s="8" t="s">
        <v>75</v>
      </c>
      <c r="I13" s="14" t="str">
        <f>IF(F13="","",F13*CO2係数等!B13)</f>
        <v/>
      </c>
      <c r="J13" s="15" t="s">
        <v>45</v>
      </c>
      <c r="K13" s="49"/>
      <c r="L13" s="33"/>
      <c r="M13" s="50"/>
      <c r="N13" s="34"/>
      <c r="O13" s="51"/>
      <c r="P13" s="33"/>
    </row>
    <row r="14" spans="2:16" ht="8.25" customHeight="1" x14ac:dyDescent="0.15">
      <c r="D14" s="20"/>
      <c r="F14" s="30"/>
      <c r="I14" s="22"/>
      <c r="J14" s="23"/>
      <c r="K14" s="38"/>
      <c r="L14" s="63"/>
      <c r="M14" s="52"/>
      <c r="N14" s="32"/>
      <c r="O14" s="53"/>
      <c r="P14" s="31"/>
    </row>
    <row r="15" spans="2:16" s="8" customFormat="1" ht="20.100000000000001" customHeight="1" thickBot="1" x14ac:dyDescent="0.25">
      <c r="C15" s="8" t="s">
        <v>11</v>
      </c>
      <c r="D15" s="1"/>
      <c r="E15" s="8" t="s">
        <v>4</v>
      </c>
      <c r="F15" s="2"/>
      <c r="G15" s="8" t="s">
        <v>75</v>
      </c>
      <c r="I15" s="14" t="str">
        <f>IF(F15="","",F15*CO2係数等!B15)</f>
        <v/>
      </c>
      <c r="J15" s="15" t="s">
        <v>45</v>
      </c>
      <c r="K15" s="49"/>
      <c r="L15" s="33"/>
      <c r="M15" s="50"/>
      <c r="N15" s="34"/>
      <c r="O15" s="51"/>
      <c r="P15" s="33"/>
    </row>
    <row r="16" spans="2:16" ht="8.25" customHeight="1" thickBot="1" x14ac:dyDescent="0.2">
      <c r="D16" s="20"/>
      <c r="F16" s="30"/>
      <c r="I16" s="22"/>
      <c r="J16" s="23"/>
      <c r="K16" s="38"/>
      <c r="L16" s="63"/>
      <c r="M16" s="52"/>
      <c r="N16" s="63"/>
      <c r="O16" s="53"/>
      <c r="P16" s="31"/>
    </row>
    <row r="17" spans="3:16" s="8" customFormat="1" ht="20.100000000000001" customHeight="1" thickBot="1" x14ac:dyDescent="0.25">
      <c r="C17" s="8" t="s">
        <v>72</v>
      </c>
      <c r="F17" s="2"/>
      <c r="G17" s="8" t="s">
        <v>12</v>
      </c>
      <c r="I17" s="14" t="str">
        <f>IF(F17="","",F17*CO2係数等!B17)</f>
        <v/>
      </c>
      <c r="J17" s="15" t="s">
        <v>45</v>
      </c>
      <c r="K17" s="49"/>
      <c r="L17" s="75" t="str">
        <f>IF(I20="","","　今月は、山口県の一般家庭の平均より")</f>
        <v/>
      </c>
      <c r="M17" s="76"/>
      <c r="N17" s="77"/>
      <c r="O17" s="51"/>
      <c r="P17" s="33"/>
    </row>
    <row r="18" spans="3:16" s="8" customFormat="1" ht="8.25" customHeight="1" thickBot="1" x14ac:dyDescent="0.2">
      <c r="C18" s="35"/>
      <c r="D18" s="36"/>
      <c r="E18" s="35"/>
      <c r="F18" s="35"/>
      <c r="G18" s="35"/>
      <c r="H18" s="35"/>
      <c r="I18" s="35"/>
      <c r="J18" s="35"/>
      <c r="K18" s="32"/>
      <c r="L18" s="78"/>
      <c r="M18" s="79"/>
      <c r="N18" s="80"/>
      <c r="O18" s="32"/>
      <c r="P18" s="32"/>
    </row>
    <row r="19" spans="3:16" ht="8.25" customHeight="1" x14ac:dyDescent="0.15">
      <c r="I19" s="22"/>
      <c r="J19" s="37"/>
      <c r="K19" s="32"/>
      <c r="L19" s="73" t="str">
        <f>IF(I20="","",CO2係数等!E5-I20)</f>
        <v/>
      </c>
      <c r="M19" s="81" t="str">
        <f>IF(I20="","","kg")</f>
        <v/>
      </c>
      <c r="N19" s="80" t="str">
        <f>IF(I20="","",IF(L19&lt;0,"多いです。","少ないです。"))</f>
        <v/>
      </c>
      <c r="O19" s="32"/>
      <c r="P19" s="38"/>
    </row>
    <row r="20" spans="3:16" s="8" customFormat="1" ht="18" thickBot="1" x14ac:dyDescent="0.25">
      <c r="C20" s="8" t="s">
        <v>13</v>
      </c>
      <c r="D20" s="39" t="str">
        <f>IF(SUM(D5:D15)=0,"",SUM(D5:D15))</f>
        <v/>
      </c>
      <c r="E20" s="8" t="s">
        <v>4</v>
      </c>
      <c r="H20" s="40"/>
      <c r="I20" s="14" t="str">
        <f>IF(SUM(I5:I17)=0,"",SUM(I5:I17))</f>
        <v/>
      </c>
      <c r="J20" s="15" t="s">
        <v>45</v>
      </c>
      <c r="K20" s="34"/>
      <c r="L20" s="74"/>
      <c r="M20" s="82"/>
      <c r="N20" s="83"/>
      <c r="O20" s="42"/>
      <c r="P20" s="43"/>
    </row>
    <row r="21" spans="3:16" ht="17.25" customHeight="1" x14ac:dyDescent="0.15">
      <c r="K21" s="32"/>
      <c r="L21" s="38"/>
      <c r="M21" s="32"/>
      <c r="N21" s="38"/>
      <c r="O21" s="32"/>
      <c r="P21" s="38"/>
    </row>
    <row r="22" spans="3:16" ht="17.25" x14ac:dyDescent="0.15">
      <c r="C22" s="8" t="s">
        <v>36</v>
      </c>
      <c r="J22" s="3" t="s">
        <v>109</v>
      </c>
    </row>
    <row r="23" spans="3:16" ht="17.25" x14ac:dyDescent="0.15">
      <c r="C23" s="8" t="s">
        <v>37</v>
      </c>
      <c r="J23" s="3" t="s">
        <v>107</v>
      </c>
    </row>
    <row r="24" spans="3:16" ht="17.25" x14ac:dyDescent="0.15">
      <c r="C24" s="46" t="s">
        <v>93</v>
      </c>
      <c r="D24" s="47"/>
      <c r="E24" s="47"/>
      <c r="F24" s="47"/>
      <c r="G24" s="47"/>
      <c r="H24" s="47"/>
      <c r="J24" s="3" t="s">
        <v>110</v>
      </c>
    </row>
    <row r="25" spans="3:16" ht="17.25" x14ac:dyDescent="0.15">
      <c r="C25" s="46" t="s">
        <v>94</v>
      </c>
      <c r="D25" s="47"/>
      <c r="E25" s="47"/>
      <c r="F25" s="47"/>
      <c r="G25" s="47"/>
      <c r="H25" s="47"/>
    </row>
    <row r="26" spans="3:16" ht="17.25" x14ac:dyDescent="0.15">
      <c r="C26" s="48"/>
      <c r="D26" s="47"/>
      <c r="E26" s="47"/>
      <c r="F26" s="47"/>
      <c r="G26" s="47"/>
      <c r="H26" s="47"/>
    </row>
  </sheetData>
  <sheetProtection password="8501" sheet="1" objects="1" scenarios="1"/>
  <mergeCells count="5">
    <mergeCell ref="M3:P3"/>
    <mergeCell ref="L17:N18"/>
    <mergeCell ref="L19:L20"/>
    <mergeCell ref="M19:M20"/>
    <mergeCell ref="N19:N20"/>
  </mergeCells>
  <phoneticPr fontId="2"/>
  <pageMargins left="0.75" right="0.75" top="1" bottom="1" header="0.51200000000000001" footer="0.51200000000000001"/>
  <pageSetup paperSize="9" orientation="landscape" horizontalDpi="30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グラフで確認</vt:lpstr>
      <vt:lpstr>CO2係数等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杉田　俊彦</cp:lastModifiedBy>
  <cp:lastPrinted>2013-01-31T07:42:15Z</cp:lastPrinted>
  <dcterms:created xsi:type="dcterms:W3CDTF">2005-04-13T01:48:30Z</dcterms:created>
  <dcterms:modified xsi:type="dcterms:W3CDTF">2016-03-13T02:18:31Z</dcterms:modified>
</cp:coreProperties>
</file>